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erardforde/Desktop/"/>
    </mc:Choice>
  </mc:AlternateContent>
  <xr:revisionPtr revIDLastSave="0" documentId="8_{C0CE2F96-4595-B542-B257-89720C8979C3}" xr6:coauthVersionLast="47" xr6:coauthVersionMax="47" xr10:uidLastSave="{00000000-0000-0000-0000-000000000000}"/>
  <bookViews>
    <workbookView xWindow="1720" yWindow="500" windowWidth="25600" windowHeight="13280" tabRatio="500" xr2:uid="{00000000-000D-0000-FFFF-FFFF00000000}"/>
  </bookViews>
  <sheets>
    <sheet name="Schedule" sheetId="1" r:id="rId1"/>
    <sheet name="Admin" sheetId="2" r:id="rId2"/>
  </sheets>
  <definedNames>
    <definedName name="Positions">Admin!$H$3:$H$7</definedName>
    <definedName name="_xlnm.Print_Area" localSheetId="0">Schedule!$B$1:$L$69</definedName>
    <definedName name="shi">Admin!#REF!</definedName>
    <definedName name="ShiftNames">Admin!$B$3:$B$17</definedName>
    <definedName name="Shifts">Admin!$B$3:$B$17</definedName>
    <definedName name="ShiftsNamES">Admin!$B$3:$B$17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2" l="1"/>
  <c r="E16" i="2"/>
  <c r="E15" i="2"/>
  <c r="E14" i="2"/>
  <c r="C56" i="1" s="1"/>
  <c r="E13" i="2"/>
  <c r="C55" i="1" s="1"/>
  <c r="E12" i="2"/>
  <c r="E11" i="2"/>
  <c r="E10" i="2"/>
  <c r="E9" i="2"/>
  <c r="E8" i="2"/>
  <c r="E7" i="2"/>
  <c r="E6" i="2"/>
  <c r="E5" i="2"/>
  <c r="C47" i="1" s="1"/>
  <c r="E4" i="2"/>
  <c r="E3" i="2"/>
  <c r="T11" i="1"/>
  <c r="Q13" i="1"/>
  <c r="S13" i="1"/>
  <c r="T13" i="1"/>
  <c r="N15" i="1"/>
  <c r="O15" i="1"/>
  <c r="P15" i="1"/>
  <c r="Q15" i="1"/>
  <c r="R15" i="1"/>
  <c r="S15" i="1"/>
  <c r="T15" i="1"/>
  <c r="N17" i="1"/>
  <c r="O17" i="1"/>
  <c r="P17" i="1"/>
  <c r="Q17" i="1"/>
  <c r="R17" i="1"/>
  <c r="S17" i="1"/>
  <c r="T17" i="1"/>
  <c r="N19" i="1"/>
  <c r="O19" i="1"/>
  <c r="P19" i="1"/>
  <c r="Q19" i="1"/>
  <c r="R19" i="1"/>
  <c r="S19" i="1"/>
  <c r="T19" i="1"/>
  <c r="N21" i="1"/>
  <c r="O21" i="1"/>
  <c r="P21" i="1"/>
  <c r="Q21" i="1"/>
  <c r="R21" i="1"/>
  <c r="S21" i="1"/>
  <c r="T21" i="1"/>
  <c r="N39" i="1"/>
  <c r="O39" i="1"/>
  <c r="P39" i="1"/>
  <c r="Q39" i="1"/>
  <c r="R39" i="1"/>
  <c r="S39" i="1"/>
  <c r="T39" i="1"/>
  <c r="N23" i="1"/>
  <c r="O23" i="1"/>
  <c r="P23" i="1"/>
  <c r="Q23" i="1"/>
  <c r="R23" i="1"/>
  <c r="S23" i="1"/>
  <c r="T23" i="1"/>
  <c r="N25" i="1"/>
  <c r="O25" i="1"/>
  <c r="P25" i="1"/>
  <c r="Q25" i="1"/>
  <c r="R25" i="1"/>
  <c r="S25" i="1"/>
  <c r="T25" i="1"/>
  <c r="N27" i="1"/>
  <c r="O27" i="1"/>
  <c r="P27" i="1"/>
  <c r="Q27" i="1"/>
  <c r="R27" i="1"/>
  <c r="S27" i="1"/>
  <c r="T27" i="1"/>
  <c r="N29" i="1"/>
  <c r="O29" i="1"/>
  <c r="P29" i="1"/>
  <c r="Q29" i="1"/>
  <c r="R29" i="1"/>
  <c r="S29" i="1"/>
  <c r="T29" i="1"/>
  <c r="N31" i="1"/>
  <c r="O31" i="1"/>
  <c r="P31" i="1"/>
  <c r="Q31" i="1"/>
  <c r="R31" i="1"/>
  <c r="S31" i="1"/>
  <c r="T31" i="1"/>
  <c r="N33" i="1"/>
  <c r="O33" i="1"/>
  <c r="P33" i="1"/>
  <c r="Q33" i="1"/>
  <c r="R33" i="1"/>
  <c r="S33" i="1"/>
  <c r="T33" i="1"/>
  <c r="N35" i="1"/>
  <c r="O35" i="1"/>
  <c r="P35" i="1"/>
  <c r="Q35" i="1"/>
  <c r="R35" i="1"/>
  <c r="S35" i="1"/>
  <c r="T35" i="1"/>
  <c r="N37" i="1"/>
  <c r="O37" i="1"/>
  <c r="P37" i="1"/>
  <c r="Q37" i="1"/>
  <c r="R37" i="1"/>
  <c r="S37" i="1"/>
  <c r="T37" i="1"/>
  <c r="C45" i="1"/>
  <c r="C46" i="1"/>
  <c r="B7" i="2"/>
  <c r="B49" i="1"/>
  <c r="B8" i="2"/>
  <c r="B50" i="1"/>
  <c r="B9" i="2"/>
  <c r="B51" i="1" s="1"/>
  <c r="B10" i="2"/>
  <c r="B52" i="1" s="1"/>
  <c r="B11" i="2"/>
  <c r="B53" i="1"/>
  <c r="B12" i="2"/>
  <c r="B54" i="1"/>
  <c r="B55" i="1"/>
  <c r="B57" i="1"/>
  <c r="C48" i="1"/>
  <c r="C49" i="1"/>
  <c r="C50" i="1"/>
  <c r="C51" i="1"/>
  <c r="C52" i="1"/>
  <c r="C53" i="1"/>
  <c r="C54" i="1"/>
  <c r="B4" i="2"/>
  <c r="B46" i="1" s="1"/>
  <c r="B3" i="2"/>
  <c r="B45" i="1" s="1"/>
  <c r="B5" i="2"/>
  <c r="B47" i="1" s="1"/>
  <c r="B6" i="2"/>
  <c r="B48" i="1" s="1"/>
  <c r="B16" i="2"/>
  <c r="B13" i="2"/>
  <c r="B15" i="2"/>
  <c r="B17" i="2"/>
  <c r="B58" i="1" s="1"/>
  <c r="B14" i="2"/>
  <c r="B56" i="1" s="1"/>
  <c r="C57" i="1"/>
  <c r="C58" i="1"/>
  <c r="E6" i="1"/>
  <c r="F6" i="1" s="1"/>
  <c r="D5" i="1"/>
  <c r="N7" i="1" s="1"/>
  <c r="Q11" i="1" l="1"/>
  <c r="Q41" i="1" s="1"/>
  <c r="G41" i="1" s="1"/>
  <c r="K23" i="1"/>
  <c r="L23" i="1" s="1"/>
  <c r="K21" i="1"/>
  <c r="L21" i="1" s="1"/>
  <c r="K27" i="1"/>
  <c r="L27" i="1" s="1"/>
  <c r="K39" i="1"/>
  <c r="L39" i="1" s="1"/>
  <c r="K29" i="1"/>
  <c r="L29" i="1" s="1"/>
  <c r="K31" i="1"/>
  <c r="L31" i="1" s="1"/>
  <c r="K25" i="1"/>
  <c r="L25" i="1" s="1"/>
  <c r="K37" i="1"/>
  <c r="L37" i="1" s="1"/>
  <c r="K35" i="1"/>
  <c r="L35" i="1" s="1"/>
  <c r="T41" i="1"/>
  <c r="J41" i="1" s="1"/>
  <c r="K33" i="1"/>
  <c r="L33" i="1" s="1"/>
  <c r="K19" i="1"/>
  <c r="L19" i="1" s="1"/>
  <c r="K17" i="1"/>
  <c r="L17" i="1" s="1"/>
  <c r="K15" i="1"/>
  <c r="L15" i="1" s="1"/>
  <c r="F5" i="1"/>
  <c r="P7" i="1" s="1"/>
  <c r="G6" i="1"/>
  <c r="E5" i="1"/>
  <c r="O7" i="1" s="1"/>
  <c r="N11" i="1"/>
  <c r="O11" i="1"/>
  <c r="P11" i="1"/>
  <c r="P13" i="1"/>
  <c r="R11" i="1"/>
  <c r="S11" i="1"/>
  <c r="S41" i="1" s="1"/>
  <c r="I41" i="1" s="1"/>
  <c r="R13" i="1"/>
  <c r="O13" i="1"/>
  <c r="N13" i="1"/>
  <c r="R41" i="1" l="1"/>
  <c r="H41" i="1" s="1"/>
  <c r="O41" i="1"/>
  <c r="E41" i="1" s="1"/>
  <c r="G5" i="1"/>
  <c r="Q7" i="1" s="1"/>
  <c r="H6" i="1"/>
  <c r="P41" i="1"/>
  <c r="F41" i="1" s="1"/>
  <c r="K13" i="1"/>
  <c r="L13" i="1" s="1"/>
  <c r="N41" i="1"/>
  <c r="D41" i="1" s="1"/>
  <c r="K11" i="1"/>
  <c r="H5" i="1" l="1"/>
  <c r="R7" i="1" s="1"/>
  <c r="I6" i="1"/>
  <c r="L11" i="1"/>
  <c r="L41" i="1" s="1"/>
  <c r="L68" i="1" s="1"/>
  <c r="K41" i="1"/>
  <c r="I5" i="1" l="1"/>
  <c r="S7" i="1" s="1"/>
  <c r="J6" i="1"/>
  <c r="J5" i="1" s="1"/>
  <c r="T7" i="1" s="1"/>
</calcChain>
</file>

<file path=xl/sharedStrings.xml><?xml version="1.0" encoding="utf-8"?>
<sst xmlns="http://schemas.openxmlformats.org/spreadsheetml/2006/main" count="60" uniqueCount="31">
  <si>
    <t xml:space="preserve"> </t>
  </si>
  <si>
    <t>Employee Name</t>
  </si>
  <si>
    <t>Hourly Pay</t>
  </si>
  <si>
    <t>Hours</t>
  </si>
  <si>
    <t>Pay</t>
  </si>
  <si>
    <t>Total</t>
  </si>
  <si>
    <t>www.Bizimply.com</t>
  </si>
  <si>
    <t>Shift Data</t>
  </si>
  <si>
    <t>Starts</t>
  </si>
  <si>
    <t>Manager</t>
  </si>
  <si>
    <t>Supervisor</t>
  </si>
  <si>
    <t>Ends</t>
  </si>
  <si>
    <t>Paid Hrs</t>
  </si>
  <si>
    <t>7:00 a.m. - 3:00 p.m.</t>
  </si>
  <si>
    <t>INSERT COMPANY NAME HERE.</t>
  </si>
  <si>
    <t>John Doe</t>
  </si>
  <si>
    <t>Shift Positions</t>
  </si>
  <si>
    <t>Schedule Notes</t>
  </si>
  <si>
    <t>Shift Notes</t>
  </si>
  <si>
    <t>Staff Meeting at 3pm all required to attend</t>
  </si>
  <si>
    <t>Instructions:</t>
  </si>
  <si>
    <t>When adding Shifts or Shift Types, add them after the first entry and before the last one.</t>
  </si>
  <si>
    <t>Forecast Sales</t>
  </si>
  <si>
    <t>Labor/Sales Ratio</t>
  </si>
  <si>
    <t>Chef</t>
  </si>
  <si>
    <t>Wait Staff</t>
  </si>
  <si>
    <t>3:00 p.m. - 11:00 p.m.</t>
  </si>
  <si>
    <t>Shift Name</t>
  </si>
  <si>
    <r>
      <t xml:space="preserve">Create shifts and positions as needed here. Enter the start and end time for the shift and the </t>
    </r>
    <r>
      <rPr>
        <b/>
        <sz val="11"/>
        <color rgb="FF000000"/>
        <rFont val="Calibri"/>
        <family val="2"/>
        <scheme val="minor"/>
      </rPr>
      <t>Shift Name</t>
    </r>
    <r>
      <rPr>
        <sz val="11"/>
        <color rgb="FF000000"/>
        <rFont val="Calibri"/>
        <family val="2"/>
        <scheme val="minor"/>
      </rPr>
      <t xml:space="preserve"> and </t>
    </r>
    <r>
      <rPr>
        <b/>
        <sz val="11"/>
        <color rgb="FF000000"/>
        <rFont val="Calibri"/>
        <family val="2"/>
        <scheme val="minor"/>
      </rPr>
      <t>Paid Hrs</t>
    </r>
    <r>
      <rPr>
        <sz val="11"/>
        <color rgb="FF000000"/>
        <rFont val="Calibri"/>
        <family val="2"/>
        <scheme val="minor"/>
      </rPr>
      <t xml:space="preserve"> will change accordingly. You can create up to 15 standard shifts and 10 positions.</t>
    </r>
  </si>
  <si>
    <t/>
  </si>
  <si>
    <t>6:00 p.m. - 11:00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</si>
</sst>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£###,###,###,##0.00"/>
    <numFmt numFmtId="165" formatCode="dddd"/>
    <numFmt numFmtId="166" formatCode="[$-409]dd\-mmm\-yy;@"/>
    <numFmt numFmtId="167" formatCode="0.0"/>
    <numFmt numFmtId="168" formatCode="[$-409]h:mm\ AM/PM;@"/>
    <numFmt numFmtId="169" formatCode="[h]"/>
    <numFmt numFmtId="170" formatCode="h:mm;@"/>
    <numFmt numFmtId="171" formatCode="[$£-809]#,##0.00"/>
    <numFmt numFmtId="172" formatCode="[$£-809]#,##0"/>
  </numFmts>
  <fonts count="17">
    <font>
      <sz val="12"/>
      <color theme="1"/>
      <name val="Calibri"/>
      <family val="2"/>
      <scheme val="minor"/>
    </font>
    <font>
      <b/>
      <sz val="18"/>
      <color theme="0" tint="-0.34998626667073579"/>
      <name val="Iowan Old Style Roman"/>
    </font>
    <font>
      <sz val="11"/>
      <color theme="0" tint="-0.34998626667073579"/>
      <name val="Iowan Old Style Roman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595959"/>
      <name val="Calibri"/>
      <family val="2"/>
    </font>
    <font>
      <b/>
      <sz val="11"/>
      <color rgb="FF595959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2"/>
      <color rgb="FF000000"/>
      <name val="Lucida Grande"/>
      <family val="2"/>
    </font>
    <font>
      <sz val="12"/>
      <color rgb="FF00000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rgb="FFFFFFFF"/>
      </patternFill>
    </fill>
  </fills>
  <borders count="54">
    <border>
      <left/>
      <right/>
      <top/>
      <bottom/>
      <diagonal/>
    </border>
    <border>
      <left style="medium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/>
      <top style="medium">
        <color theme="0" tint="-0.14996795556505021"/>
      </top>
      <bottom/>
      <diagonal/>
    </border>
    <border>
      <left style="thin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14996795556505021"/>
      </left>
      <right/>
      <top/>
      <bottom style="medium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thin">
        <color theme="0" tint="-0.14996795556505021"/>
      </right>
      <top style="medium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rgb="FFBFBFBF"/>
      </left>
      <right style="thick">
        <color rgb="FFBFBFBF"/>
      </right>
      <top style="thick">
        <color rgb="FFBFBFBF"/>
      </top>
      <bottom style="thick">
        <color rgb="FFBFBFBF"/>
      </bottom>
      <diagonal/>
    </border>
    <border>
      <left style="thick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ck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rgb="FFBFBFBF"/>
      </left>
      <right style="thin">
        <color rgb="FFBFBFBF"/>
      </right>
      <top style="thin">
        <color rgb="FFBFBFBF"/>
      </top>
      <bottom style="thick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ck">
        <color rgb="FFBFBFBF"/>
      </bottom>
      <diagonal/>
    </border>
    <border>
      <left style="thin">
        <color rgb="FFBFBFBF"/>
      </left>
      <right style="thick">
        <color rgb="FFBFBFBF"/>
      </right>
      <top style="thin">
        <color rgb="FFBFBFBF"/>
      </top>
      <bottom style="thick">
        <color rgb="FFBFBFBF"/>
      </bottom>
      <diagonal/>
    </border>
    <border>
      <left style="thick">
        <color rgb="FFBFBFBF"/>
      </left>
      <right style="thin">
        <color rgb="FFBFBFBF"/>
      </right>
      <top style="thick">
        <color rgb="FFBFBFBF"/>
      </top>
      <bottom style="thick">
        <color rgb="FFBFBFBF"/>
      </bottom>
      <diagonal/>
    </border>
    <border>
      <left style="thin">
        <color rgb="FFBFBFBF"/>
      </left>
      <right style="thin">
        <color rgb="FFBFBFBF"/>
      </right>
      <top style="thick">
        <color rgb="FFBFBFBF"/>
      </top>
      <bottom style="thick">
        <color rgb="FFBFBFBF"/>
      </bottom>
      <diagonal/>
    </border>
    <border>
      <left style="thin">
        <color rgb="FFBFBFBF"/>
      </left>
      <right style="thick">
        <color rgb="FFBFBFBF"/>
      </right>
      <top style="thick">
        <color rgb="FFBFBFBF"/>
      </top>
      <bottom style="thick">
        <color rgb="FFBFBFB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rgb="FFBFBFBF"/>
      </left>
      <right style="thick">
        <color rgb="FFBFBFBF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rgb="FFBFBFBF"/>
      </left>
      <right style="thick">
        <color rgb="FFBFBFBF"/>
      </right>
      <top style="thin">
        <color theme="0" tint="-0.34998626667073579"/>
      </top>
      <bottom style="thick">
        <color rgb="FFBFBFBF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 style="medium">
        <color theme="0" tint="-0.14996795556505021"/>
      </top>
      <bottom/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/>
      <top/>
      <bottom style="medium">
        <color theme="0" tint="-0.14996795556505021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right" vertical="center" indent="1"/>
    </xf>
    <xf numFmtId="0" fontId="0" fillId="0" borderId="0" xfId="0" applyAlignment="1">
      <alignment horizontal="left" vertical="center" indent="1"/>
    </xf>
    <xf numFmtId="14" fontId="0" fillId="0" borderId="0" xfId="0" applyNumberFormat="1" applyAlignment="1">
      <alignment horizontal="center" vertical="center"/>
    </xf>
    <xf numFmtId="16" fontId="0" fillId="0" borderId="15" xfId="0" applyNumberFormat="1" applyBorder="1" applyAlignment="1" applyProtection="1">
      <alignment horizontal="center" vertical="center" wrapText="1" readingOrder="1"/>
      <protection locked="0"/>
    </xf>
    <xf numFmtId="2" fontId="3" fillId="2" borderId="17" xfId="0" applyNumberFormat="1" applyFont="1" applyFill="1" applyBorder="1" applyAlignment="1">
      <alignment horizontal="right" vertical="center" indent="2"/>
    </xf>
    <xf numFmtId="2" fontId="3" fillId="2" borderId="16" xfId="0" applyNumberFormat="1" applyFont="1" applyFill="1" applyBorder="1" applyAlignment="1">
      <alignment horizontal="right" vertical="center" indent="1"/>
    </xf>
    <xf numFmtId="2" fontId="3" fillId="2" borderId="18" xfId="0" applyNumberFormat="1" applyFont="1" applyFill="1" applyBorder="1" applyAlignment="1">
      <alignment horizontal="left" vertical="center" indent="1"/>
    </xf>
    <xf numFmtId="16" fontId="0" fillId="0" borderId="14" xfId="0" applyNumberFormat="1" applyBorder="1" applyAlignment="1" applyProtection="1">
      <alignment horizontal="center" vertical="center" wrapText="1" readingOrder="1"/>
      <protection locked="0"/>
    </xf>
    <xf numFmtId="16" fontId="0" fillId="0" borderId="10" xfId="0" applyNumberFormat="1" applyBorder="1" applyAlignment="1" applyProtection="1">
      <alignment horizontal="center" vertical="center" wrapText="1" readingOrder="1"/>
      <protection locked="0"/>
    </xf>
    <xf numFmtId="16" fontId="0" fillId="0" borderId="11" xfId="0" applyNumberFormat="1" applyBorder="1" applyAlignment="1" applyProtection="1">
      <alignment horizontal="center" vertical="center" wrapText="1" readingOrder="1"/>
      <protection locked="0"/>
    </xf>
    <xf numFmtId="16" fontId="0" fillId="0" borderId="12" xfId="0" applyNumberFormat="1" applyBorder="1" applyAlignment="1" applyProtection="1">
      <alignment horizontal="center" vertical="center" wrapText="1" readingOrder="1"/>
      <protection locked="0"/>
    </xf>
    <xf numFmtId="0" fontId="0" fillId="2" borderId="1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left" vertical="center" wrapText="1" indent="1"/>
    </xf>
    <xf numFmtId="164" fontId="3" fillId="2" borderId="7" xfId="0" applyNumberFormat="1" applyFont="1" applyFill="1" applyBorder="1" applyAlignment="1">
      <alignment horizontal="left" vertical="center" wrapText="1" indent="1"/>
    </xf>
    <xf numFmtId="166" fontId="3" fillId="2" borderId="6" xfId="0" applyNumberFormat="1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left" vertical="center" wrapText="1" indent="1"/>
    </xf>
    <xf numFmtId="14" fontId="3" fillId="2" borderId="8" xfId="0" applyNumberFormat="1" applyFont="1" applyFill="1" applyBorder="1" applyAlignment="1">
      <alignment horizontal="left" vertical="center" wrapText="1" indent="1"/>
    </xf>
    <xf numFmtId="1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0" xfId="0" applyFont="1"/>
    <xf numFmtId="169" fontId="10" fillId="0" borderId="0" xfId="0" applyNumberFormat="1" applyFont="1" applyProtection="1">
      <protection locked="0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165" fontId="0" fillId="0" borderId="0" xfId="0" applyNumberFormat="1"/>
    <xf numFmtId="0" fontId="12" fillId="0" borderId="0" xfId="0" applyFont="1" applyAlignment="1">
      <alignment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0" fillId="0" borderId="34" xfId="0" applyFont="1" applyBorder="1" applyAlignment="1" applyProtection="1">
      <alignment horizontal="left" indent="1"/>
      <protection locked="0"/>
    </xf>
    <xf numFmtId="0" fontId="10" fillId="0" borderId="35" xfId="0" applyFont="1" applyBorder="1" applyAlignment="1" applyProtection="1">
      <alignment horizontal="left" indent="1"/>
      <protection locked="0"/>
    </xf>
    <xf numFmtId="170" fontId="10" fillId="0" borderId="21" xfId="0" applyNumberFormat="1" applyFont="1" applyBorder="1" applyAlignment="1" applyProtection="1">
      <alignment horizontal="left" indent="1"/>
      <protection locked="0"/>
    </xf>
    <xf numFmtId="170" fontId="10" fillId="0" borderId="26" xfId="0" applyNumberFormat="1" applyFont="1" applyBorder="1" applyAlignment="1" applyProtection="1">
      <alignment horizontal="left" indent="1"/>
      <protection locked="0"/>
    </xf>
    <xf numFmtId="166" fontId="3" fillId="0" borderId="9" xfId="0" applyNumberFormat="1" applyFont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>
      <alignment horizontal="left" vertical="center" indent="1"/>
    </xf>
    <xf numFmtId="0" fontId="13" fillId="0" borderId="0" xfId="0" applyFont="1"/>
    <xf numFmtId="0" fontId="5" fillId="0" borderId="0" xfId="0" applyFont="1" applyAlignment="1">
      <alignment horizontal="left" indent="1"/>
    </xf>
    <xf numFmtId="14" fontId="3" fillId="2" borderId="47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vertical="center"/>
    </xf>
    <xf numFmtId="0" fontId="14" fillId="0" borderId="0" xfId="1" applyFont="1" applyFill="1" applyAlignment="1" applyProtection="1">
      <alignment vertical="center"/>
    </xf>
    <xf numFmtId="0" fontId="5" fillId="0" borderId="0" xfId="0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0" fillId="0" borderId="0" xfId="0" applyAlignment="1">
      <alignment horizontal="right" wrapText="1"/>
    </xf>
    <xf numFmtId="171" fontId="3" fillId="2" borderId="17" xfId="0" applyNumberFormat="1" applyFont="1" applyFill="1" applyBorder="1" applyAlignment="1">
      <alignment horizontal="right" vertical="center" indent="2"/>
    </xf>
    <xf numFmtId="172" fontId="5" fillId="0" borderId="9" xfId="0" applyNumberFormat="1" applyFont="1" applyBorder="1" applyAlignment="1" applyProtection="1">
      <alignment horizontal="left" vertical="center" indent="1"/>
      <protection locked="0"/>
    </xf>
    <xf numFmtId="0" fontId="0" fillId="0" borderId="19" xfId="0" applyBorder="1" applyAlignment="1" applyProtection="1">
      <alignment horizontal="left" vertical="center" indent="1"/>
      <protection locked="0"/>
    </xf>
    <xf numFmtId="0" fontId="0" fillId="0" borderId="20" xfId="0" applyBorder="1" applyAlignment="1" applyProtection="1">
      <alignment horizontal="left" vertical="center" indent="1"/>
      <protection locked="0"/>
    </xf>
    <xf numFmtId="171" fontId="0" fillId="0" borderId="19" xfId="0" applyNumberFormat="1" applyBorder="1" applyAlignment="1" applyProtection="1">
      <alignment horizontal="right" vertical="center" indent="1"/>
      <protection locked="0"/>
    </xf>
    <xf numFmtId="171" fontId="0" fillId="0" borderId="20" xfId="0" applyNumberFormat="1" applyBorder="1" applyAlignment="1" applyProtection="1">
      <alignment horizontal="right" vertical="center"/>
      <protection locked="0"/>
    </xf>
    <xf numFmtId="167" fontId="0" fillId="2" borderId="1" xfId="0" applyNumberFormat="1" applyFill="1" applyBorder="1" applyAlignment="1">
      <alignment horizontal="right" vertical="center" indent="1"/>
    </xf>
    <xf numFmtId="0" fontId="0" fillId="0" borderId="10" xfId="0" applyBorder="1" applyAlignment="1">
      <alignment horizontal="right" vertical="center"/>
    </xf>
    <xf numFmtId="171" fontId="0" fillId="2" borderId="4" xfId="0" applyNumberFormat="1" applyFill="1" applyBorder="1" applyAlignment="1">
      <alignment horizontal="right" vertical="center" indent="2"/>
    </xf>
    <xf numFmtId="171" fontId="0" fillId="0" borderId="13" xfId="0" applyNumberFormat="1" applyBorder="1" applyAlignment="1">
      <alignment horizontal="right" vertical="center"/>
    </xf>
    <xf numFmtId="0" fontId="1" fillId="0" borderId="0" xfId="0" applyFont="1" applyAlignment="1" applyProtection="1">
      <alignment horizontal="left" vertical="center" indent="1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39" xfId="0" applyBorder="1" applyAlignment="1">
      <alignment horizontal="left" vertical="center" wrapText="1" indent="1"/>
    </xf>
    <xf numFmtId="0" fontId="0" fillId="0" borderId="40" xfId="0" applyBorder="1" applyAlignment="1">
      <alignment horizontal="left" vertical="center" wrapText="1" indent="1"/>
    </xf>
    <xf numFmtId="0" fontId="0" fillId="0" borderId="41" xfId="0" applyBorder="1" applyAlignment="1">
      <alignment horizontal="left" vertical="center" wrapText="1" indent="1"/>
    </xf>
    <xf numFmtId="0" fontId="0" fillId="0" borderId="42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43" xfId="0" applyBorder="1" applyAlignment="1">
      <alignment horizontal="left" vertical="center" wrapText="1" indent="1"/>
    </xf>
    <xf numFmtId="0" fontId="0" fillId="0" borderId="44" xfId="0" applyBorder="1" applyAlignment="1">
      <alignment horizontal="left" vertical="center" wrapText="1" indent="1"/>
    </xf>
    <xf numFmtId="0" fontId="0" fillId="0" borderId="45" xfId="0" applyBorder="1" applyAlignment="1">
      <alignment horizontal="left" vertical="center" wrapText="1" indent="1"/>
    </xf>
    <xf numFmtId="0" fontId="0" fillId="0" borderId="46" xfId="0" applyBorder="1" applyAlignment="1">
      <alignment horizontal="left" vertical="center" wrapText="1" indent="1"/>
    </xf>
    <xf numFmtId="14" fontId="3" fillId="0" borderId="48" xfId="0" applyNumberFormat="1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14" fontId="3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14" fontId="3" fillId="2" borderId="50" xfId="0" applyNumberFormat="1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71" fontId="13" fillId="0" borderId="38" xfId="0" applyNumberFormat="1" applyFont="1" applyBorder="1" applyAlignment="1" applyProtection="1">
      <alignment horizontal="right" vertical="center" indent="1"/>
      <protection locked="0"/>
    </xf>
    <xf numFmtId="171" fontId="13" fillId="0" borderId="37" xfId="0" applyNumberFormat="1" applyFont="1" applyBorder="1" applyAlignment="1" applyProtection="1">
      <alignment horizontal="right" vertical="center" indent="1"/>
      <protection locked="0"/>
    </xf>
    <xf numFmtId="0" fontId="10" fillId="2" borderId="24" xfId="0" applyFont="1" applyFill="1" applyBorder="1" applyAlignment="1" applyProtection="1">
      <alignment horizontal="left" indent="1"/>
    </xf>
    <xf numFmtId="0" fontId="10" fillId="2" borderId="27" xfId="0" applyFont="1" applyFill="1" applyBorder="1" applyAlignment="1" applyProtection="1">
      <alignment horizontal="left" indent="1"/>
    </xf>
    <xf numFmtId="168" fontId="10" fillId="2" borderId="23" xfId="0" applyNumberFormat="1" applyFont="1" applyFill="1" applyBorder="1" applyAlignment="1" applyProtection="1">
      <alignment horizontal="left" wrapText="1" indent="1"/>
    </xf>
    <xf numFmtId="168" fontId="10" fillId="2" borderId="25" xfId="0" applyNumberFormat="1" applyFont="1" applyFill="1" applyBorder="1" applyAlignment="1" applyProtection="1">
      <alignment horizontal="left" wrapText="1" indent="1"/>
    </xf>
  </cellXfs>
  <cellStyles count="19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Hyperlink" xfId="1" builtinId="8"/>
    <cellStyle name="Normal" xfId="0" builtinId="0"/>
  </cellStyles>
  <dxfs count="1">
    <dxf>
      <font>
        <color theme="0" tint="-4.9989318521683403E-2"/>
      </font>
      <fill>
        <patternFill patternType="solid">
          <fgColor indexed="64"/>
          <bgColor theme="0" tint="-4.9989318521683403E-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990600</xdr:colOff>
      <xdr:row>0</xdr:row>
      <xdr:rowOff>76200</xdr:rowOff>
    </xdr:from>
    <xdr:to>
      <xdr:col>20</xdr:col>
      <xdr:colOff>25400</xdr:colOff>
      <xdr:row>1</xdr:row>
      <xdr:rowOff>482600</xdr:rowOff>
    </xdr:to>
    <xdr:pic>
      <xdr:nvPicPr>
        <xdr:cNvPr id="3" name="Picture 2" descr="Bizimply-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3300" y="76200"/>
          <a:ext cx="2400300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izimpl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8"/>
  <sheetViews>
    <sheetView showGridLines="0" showRowColHeaders="0" tabSelected="1" workbookViewId="0">
      <pane ySplit="7" topLeftCell="A9" activePane="bottomLeft" state="frozen"/>
      <selection pane="bottomLeft" activeCell="D15" sqref="D15"/>
    </sheetView>
  </sheetViews>
  <sheetFormatPr baseColWidth="10" defaultRowHeight="16"/>
  <cols>
    <col min="1" max="1" width="3.1640625" customWidth="1"/>
    <col min="2" max="2" width="22.6640625" customWidth="1"/>
    <col min="3" max="3" width="11.33203125" bestFit="1" customWidth="1"/>
    <col min="4" max="10" width="18.83203125" customWidth="1"/>
    <col min="12" max="12" width="14.5" customWidth="1"/>
    <col min="13" max="20" width="10.83203125" hidden="1" customWidth="1"/>
    <col min="21" max="22" width="10.83203125" customWidth="1"/>
  </cols>
  <sheetData>
    <row r="1" spans="1:20">
      <c r="A1" s="1"/>
      <c r="B1" s="2"/>
      <c r="C1" s="2"/>
      <c r="K1" s="1"/>
      <c r="L1" s="1"/>
    </row>
    <row r="2" spans="1:20" ht="43" customHeight="1">
      <c r="A2" s="1"/>
      <c r="B2" s="72" t="s">
        <v>14</v>
      </c>
      <c r="C2" s="73"/>
      <c r="D2" s="73"/>
      <c r="E2" s="74"/>
      <c r="F2" t="s">
        <v>0</v>
      </c>
      <c r="H2" t="s">
        <v>0</v>
      </c>
      <c r="K2" s="1"/>
      <c r="L2" s="1"/>
    </row>
    <row r="3" spans="1:20" ht="17" thickBot="1"/>
    <row r="4" spans="1:20">
      <c r="B4" s="12"/>
      <c r="C4" s="13"/>
      <c r="D4" s="14"/>
      <c r="E4" s="15"/>
      <c r="F4" s="15"/>
      <c r="G4" s="15"/>
      <c r="H4" s="15"/>
      <c r="I4" s="15"/>
      <c r="J4" s="15"/>
      <c r="K4" s="15"/>
      <c r="L4" s="16"/>
    </row>
    <row r="5" spans="1:20" ht="17" thickBot="1">
      <c r="A5" s="1"/>
      <c r="B5" s="17"/>
      <c r="C5" s="18"/>
      <c r="D5" s="19">
        <f t="shared" ref="D5:J5" si="0">D6</f>
        <v>45663</v>
      </c>
      <c r="E5" s="20">
        <f t="shared" si="0"/>
        <v>45664</v>
      </c>
      <c r="F5" s="20">
        <f t="shared" si="0"/>
        <v>45665</v>
      </c>
      <c r="G5" s="20">
        <f t="shared" si="0"/>
        <v>45666</v>
      </c>
      <c r="H5" s="20">
        <f t="shared" si="0"/>
        <v>45667</v>
      </c>
      <c r="I5" s="20">
        <f t="shared" si="0"/>
        <v>45668</v>
      </c>
      <c r="J5" s="20">
        <f t="shared" si="0"/>
        <v>45669</v>
      </c>
      <c r="K5" s="21"/>
      <c r="L5" s="22"/>
    </row>
    <row r="6" spans="1:20" ht="17" thickBot="1">
      <c r="A6" s="1"/>
      <c r="B6" s="23" t="s">
        <v>1</v>
      </c>
      <c r="C6" s="24" t="s">
        <v>2</v>
      </c>
      <c r="D6" s="48">
        <v>45663</v>
      </c>
      <c r="E6" s="25">
        <f>D6+1</f>
        <v>45664</v>
      </c>
      <c r="F6" s="25">
        <f>E6+1</f>
        <v>45665</v>
      </c>
      <c r="G6" s="25">
        <f>F6+1</f>
        <v>45666</v>
      </c>
      <c r="H6" s="25">
        <f>G6+1</f>
        <v>45667</v>
      </c>
      <c r="I6" s="25">
        <f>H6+1</f>
        <v>45668</v>
      </c>
      <c r="J6" s="25">
        <f t="shared" ref="J6" si="1">I6+1</f>
        <v>45669</v>
      </c>
      <c r="K6" s="26" t="s">
        <v>3</v>
      </c>
      <c r="L6" s="27" t="s">
        <v>4</v>
      </c>
    </row>
    <row r="7" spans="1:20" ht="17" thickBot="1">
      <c r="A7" s="3"/>
      <c r="B7" s="28"/>
      <c r="C7" s="29"/>
      <c r="D7" s="30"/>
      <c r="E7" s="31"/>
      <c r="F7" s="31"/>
      <c r="G7" s="31"/>
      <c r="H7" s="31"/>
      <c r="I7" s="31"/>
      <c r="J7" s="31"/>
      <c r="K7" s="31"/>
      <c r="L7" s="32"/>
      <c r="N7" s="39">
        <f>D5</f>
        <v>45663</v>
      </c>
      <c r="O7" s="39">
        <f t="shared" ref="O7:R7" si="2">E5</f>
        <v>45664</v>
      </c>
      <c r="P7" s="39">
        <f t="shared" si="2"/>
        <v>45665</v>
      </c>
      <c r="Q7" s="39">
        <f t="shared" si="2"/>
        <v>45666</v>
      </c>
      <c r="R7" s="39">
        <f t="shared" si="2"/>
        <v>45667</v>
      </c>
      <c r="S7" s="39">
        <f>I5</f>
        <v>45668</v>
      </c>
      <c r="T7" s="39">
        <f t="shared" ref="T7" si="3">J5</f>
        <v>45669</v>
      </c>
    </row>
    <row r="8" spans="1:20" ht="17" hidden="1" thickBot="1">
      <c r="A8" s="3"/>
      <c r="B8" s="52"/>
      <c r="C8" s="53"/>
      <c r="D8" s="54" t="s">
        <v>18</v>
      </c>
      <c r="E8" s="54" t="s">
        <v>18</v>
      </c>
      <c r="F8" s="54" t="s">
        <v>18</v>
      </c>
      <c r="G8" s="54" t="s">
        <v>18</v>
      </c>
      <c r="H8" s="54" t="s">
        <v>18</v>
      </c>
      <c r="I8" s="54" t="s">
        <v>18</v>
      </c>
      <c r="J8" s="54" t="s">
        <v>18</v>
      </c>
      <c r="K8" s="94"/>
      <c r="L8" s="95"/>
      <c r="N8" s="39"/>
      <c r="O8" s="39"/>
      <c r="P8" s="39"/>
      <c r="Q8" s="39"/>
      <c r="R8" s="39"/>
      <c r="S8" s="39"/>
      <c r="T8" s="39"/>
    </row>
    <row r="9" spans="1:20" ht="33" customHeight="1">
      <c r="A9" s="3"/>
      <c r="B9" s="52"/>
      <c r="C9" s="53"/>
      <c r="D9" s="84"/>
      <c r="E9" s="86"/>
      <c r="F9" s="88" t="s">
        <v>19</v>
      </c>
      <c r="G9" s="88"/>
      <c r="H9" s="88"/>
      <c r="I9" s="90"/>
      <c r="J9" s="92"/>
      <c r="K9" s="96"/>
      <c r="L9" s="97"/>
      <c r="N9" s="39"/>
      <c r="O9" s="39"/>
      <c r="P9" s="39"/>
      <c r="Q9" s="39"/>
      <c r="R9" s="39"/>
      <c r="S9" s="39"/>
      <c r="T9" s="39"/>
    </row>
    <row r="10" spans="1:20" ht="33" customHeight="1" thickBot="1">
      <c r="A10" s="3"/>
      <c r="B10" s="52"/>
      <c r="C10" s="53"/>
      <c r="D10" s="85"/>
      <c r="E10" s="87"/>
      <c r="F10" s="89"/>
      <c r="G10" s="89"/>
      <c r="H10" s="89"/>
      <c r="I10" s="91"/>
      <c r="J10" s="93"/>
      <c r="K10" s="98"/>
      <c r="L10" s="99"/>
      <c r="N10" s="39"/>
      <c r="O10" s="39"/>
      <c r="P10" s="39"/>
      <c r="Q10" s="39"/>
      <c r="R10" s="39"/>
      <c r="S10" s="39"/>
      <c r="T10" s="39"/>
    </row>
    <row r="11" spans="1:20" ht="33" customHeight="1">
      <c r="B11" s="64" t="s">
        <v>15</v>
      </c>
      <c r="C11" s="66">
        <v>20</v>
      </c>
      <c r="D11" s="8" t="s">
        <v>26</v>
      </c>
      <c r="E11" s="8" t="s">
        <v>13</v>
      </c>
      <c r="F11" s="8" t="s">
        <v>13</v>
      </c>
      <c r="G11" s="4" t="s">
        <v>30</v>
      </c>
      <c r="H11" s="8" t="s">
        <v>13</v>
      </c>
      <c r="I11" s="8" t="s">
        <v>29</v>
      </c>
      <c r="J11" s="4"/>
      <c r="K11" s="68">
        <f>N11+O11+P11+Q11+R11+S11+T11</f>
        <v>37</v>
      </c>
      <c r="L11" s="70">
        <f>C11*K11</f>
        <v>740</v>
      </c>
      <c r="M11" t="s">
        <v>0</v>
      </c>
      <c r="N11" s="40">
        <f t="shared" ref="N11:T11" si="4">IF(D11="",0,INDEX($C$45:$C$58,MATCH(D11,$B$45:$B$58,0)))</f>
        <v>8</v>
      </c>
      <c r="O11" s="40">
        <f t="shared" si="4"/>
        <v>8</v>
      </c>
      <c r="P11" s="40">
        <f t="shared" si="4"/>
        <v>8</v>
      </c>
      <c r="Q11" s="40">
        <f t="shared" si="4"/>
        <v>5</v>
      </c>
      <c r="R11" s="40">
        <f t="shared" si="4"/>
        <v>8</v>
      </c>
      <c r="S11" s="40">
        <f t="shared" si="4"/>
        <v>0</v>
      </c>
      <c r="T11" s="40">
        <f t="shared" si="4"/>
        <v>0</v>
      </c>
    </row>
    <row r="12" spans="1:20" ht="33" customHeight="1" thickBot="1">
      <c r="B12" s="65"/>
      <c r="C12" s="67"/>
      <c r="D12" s="9" t="s">
        <v>9</v>
      </c>
      <c r="E12" s="10" t="s">
        <v>9</v>
      </c>
      <c r="F12" s="10" t="s">
        <v>9</v>
      </c>
      <c r="G12" s="10" t="s">
        <v>24</v>
      </c>
      <c r="H12" s="10" t="s">
        <v>9</v>
      </c>
      <c r="I12" s="10"/>
      <c r="J12" s="11"/>
      <c r="K12" s="69"/>
      <c r="L12" s="71"/>
    </row>
    <row r="13" spans="1:20" ht="33" customHeight="1">
      <c r="B13" s="64"/>
      <c r="C13" s="66"/>
      <c r="D13" s="8"/>
      <c r="E13" s="8"/>
      <c r="F13" s="4"/>
      <c r="G13" s="4"/>
      <c r="H13" s="4"/>
      <c r="I13" s="4"/>
      <c r="J13" s="4"/>
      <c r="K13" s="68">
        <f>N13+O13+P13+Q13+R13+S13+T13</f>
        <v>0</v>
      </c>
      <c r="L13" s="70">
        <f>C13*K13</f>
        <v>0</v>
      </c>
      <c r="M13" t="s">
        <v>0</v>
      </c>
      <c r="N13" s="40">
        <f t="shared" ref="N13:T13" si="5">IF(D13="",0,INDEX($C$45:$C$58,MATCH(D13,$B$45:$B$58,0)))</f>
        <v>0</v>
      </c>
      <c r="O13" s="40">
        <f t="shared" si="5"/>
        <v>0</v>
      </c>
      <c r="P13" s="40">
        <f t="shared" si="5"/>
        <v>0</v>
      </c>
      <c r="Q13" s="40">
        <f t="shared" si="5"/>
        <v>0</v>
      </c>
      <c r="R13" s="40">
        <f t="shared" si="5"/>
        <v>0</v>
      </c>
      <c r="S13" s="40">
        <f t="shared" si="5"/>
        <v>0</v>
      </c>
      <c r="T13" s="40">
        <f t="shared" si="5"/>
        <v>0</v>
      </c>
    </row>
    <row r="14" spans="1:20" ht="33" customHeight="1" thickBot="1">
      <c r="B14" s="65"/>
      <c r="C14" s="67"/>
      <c r="D14" s="9"/>
      <c r="E14" s="10"/>
      <c r="F14" s="10"/>
      <c r="G14" s="10"/>
      <c r="H14" s="10"/>
      <c r="I14" s="10"/>
      <c r="J14" s="11"/>
      <c r="K14" s="69"/>
      <c r="L14" s="71"/>
    </row>
    <row r="15" spans="1:20" ht="33" customHeight="1">
      <c r="B15" s="64"/>
      <c r="C15" s="66"/>
      <c r="D15" s="8"/>
      <c r="E15" s="8"/>
      <c r="F15" s="4"/>
      <c r="G15" s="4"/>
      <c r="H15" s="4"/>
      <c r="I15" s="4"/>
      <c r="J15" s="4"/>
      <c r="K15" s="68">
        <f>N15+O15+P15+Q15+R15+S15+T15</f>
        <v>0</v>
      </c>
      <c r="L15" s="70">
        <f>C15*K15</f>
        <v>0</v>
      </c>
      <c r="M15" t="s">
        <v>0</v>
      </c>
      <c r="N15" s="40">
        <f t="shared" ref="N15:T15" si="6">IF(D15="",0,INDEX($C$45:$C$58,MATCH(D15,$B$45:$B$58,0)))</f>
        <v>0</v>
      </c>
      <c r="O15" s="40">
        <f t="shared" si="6"/>
        <v>0</v>
      </c>
      <c r="P15" s="40">
        <f t="shared" si="6"/>
        <v>0</v>
      </c>
      <c r="Q15" s="40">
        <f t="shared" si="6"/>
        <v>0</v>
      </c>
      <c r="R15" s="40">
        <f t="shared" si="6"/>
        <v>0</v>
      </c>
      <c r="S15" s="40">
        <f t="shared" si="6"/>
        <v>0</v>
      </c>
      <c r="T15" s="40">
        <f t="shared" si="6"/>
        <v>0</v>
      </c>
    </row>
    <row r="16" spans="1:20" ht="33" customHeight="1" thickBot="1">
      <c r="B16" s="65"/>
      <c r="C16" s="67"/>
      <c r="D16" s="9"/>
      <c r="E16" s="10"/>
      <c r="F16" s="10"/>
      <c r="G16" s="10"/>
      <c r="H16" s="10"/>
      <c r="I16" s="10"/>
      <c r="J16" s="11"/>
      <c r="K16" s="69"/>
      <c r="L16" s="71"/>
    </row>
    <row r="17" spans="1:20" ht="33" customHeight="1">
      <c r="B17" s="64"/>
      <c r="C17" s="66"/>
      <c r="D17" s="8"/>
      <c r="E17" s="8"/>
      <c r="F17" s="4"/>
      <c r="G17" s="4"/>
      <c r="H17" s="4"/>
      <c r="I17" s="4"/>
      <c r="J17" s="4"/>
      <c r="K17" s="68">
        <f>N17+O17+P17+Q17+R17+S17+T17</f>
        <v>0</v>
      </c>
      <c r="L17" s="70">
        <f>C17*K17</f>
        <v>0</v>
      </c>
      <c r="M17" t="s">
        <v>0</v>
      </c>
      <c r="N17" s="40">
        <f t="shared" ref="N17:T17" si="7">IF(D17="",0,INDEX($C$45:$C$58,MATCH(D17,$B$45:$B$58,0)))</f>
        <v>0</v>
      </c>
      <c r="O17" s="40">
        <f t="shared" si="7"/>
        <v>0</v>
      </c>
      <c r="P17" s="40">
        <f t="shared" si="7"/>
        <v>0</v>
      </c>
      <c r="Q17" s="40">
        <f t="shared" si="7"/>
        <v>0</v>
      </c>
      <c r="R17" s="40">
        <f t="shared" si="7"/>
        <v>0</v>
      </c>
      <c r="S17" s="40">
        <f t="shared" si="7"/>
        <v>0</v>
      </c>
      <c r="T17" s="40">
        <f t="shared" si="7"/>
        <v>0</v>
      </c>
    </row>
    <row r="18" spans="1:20" ht="33" customHeight="1" thickBot="1">
      <c r="B18" s="65"/>
      <c r="C18" s="67"/>
      <c r="D18" s="9"/>
      <c r="E18" s="10"/>
      <c r="F18" s="10"/>
      <c r="G18" s="10"/>
      <c r="H18" s="10"/>
      <c r="I18" s="10"/>
      <c r="J18" s="11"/>
      <c r="K18" s="69"/>
      <c r="L18" s="71"/>
    </row>
    <row r="19" spans="1:20" ht="33" customHeight="1">
      <c r="B19" s="64"/>
      <c r="C19" s="66"/>
      <c r="D19" s="8"/>
      <c r="E19" s="8"/>
      <c r="F19" s="4"/>
      <c r="G19" s="4"/>
      <c r="H19" s="4"/>
      <c r="I19" s="4"/>
      <c r="J19" s="4"/>
      <c r="K19" s="68">
        <f>N19+O19+P19+Q19+R19+S19+T19</f>
        <v>0</v>
      </c>
      <c r="L19" s="70">
        <f>C19*K19</f>
        <v>0</v>
      </c>
      <c r="M19" t="s">
        <v>0</v>
      </c>
      <c r="N19" s="40">
        <f t="shared" ref="N19:T19" si="8">IF(D19="",0,INDEX($C$45:$C$58,MATCH(D19,$B$45:$B$58,0)))</f>
        <v>0</v>
      </c>
      <c r="O19" s="40">
        <f t="shared" si="8"/>
        <v>0</v>
      </c>
      <c r="P19" s="40">
        <f t="shared" si="8"/>
        <v>0</v>
      </c>
      <c r="Q19" s="40">
        <f t="shared" si="8"/>
        <v>0</v>
      </c>
      <c r="R19" s="40">
        <f t="shared" si="8"/>
        <v>0</v>
      </c>
      <c r="S19" s="40">
        <f t="shared" si="8"/>
        <v>0</v>
      </c>
      <c r="T19" s="40">
        <f t="shared" si="8"/>
        <v>0</v>
      </c>
    </row>
    <row r="20" spans="1:20" ht="33" customHeight="1" thickBot="1">
      <c r="B20" s="65"/>
      <c r="C20" s="67"/>
      <c r="D20" s="9"/>
      <c r="E20" s="10"/>
      <c r="F20" s="10"/>
      <c r="G20" s="10"/>
      <c r="H20" s="10"/>
      <c r="I20" s="10"/>
      <c r="J20" s="11"/>
      <c r="K20" s="69"/>
      <c r="L20" s="71"/>
    </row>
    <row r="21" spans="1:20" ht="33" customHeight="1">
      <c r="B21" s="64"/>
      <c r="C21" s="66"/>
      <c r="D21" s="8"/>
      <c r="E21" s="8"/>
      <c r="F21" s="4"/>
      <c r="G21" s="4"/>
      <c r="H21" s="4"/>
      <c r="I21" s="4"/>
      <c r="J21" s="4"/>
      <c r="K21" s="68">
        <f>N21+O21+P21+Q21+R21+S21+T21</f>
        <v>0</v>
      </c>
      <c r="L21" s="70">
        <f>C21*K21</f>
        <v>0</v>
      </c>
      <c r="M21" t="s">
        <v>0</v>
      </c>
      <c r="N21" s="40">
        <f t="shared" ref="N21:T21" si="9">IF(D21="",0,INDEX($C$45:$C$58,MATCH(D21,$B$45:$B$58,0)))</f>
        <v>0</v>
      </c>
      <c r="O21" s="40">
        <f t="shared" si="9"/>
        <v>0</v>
      </c>
      <c r="P21" s="40">
        <f t="shared" si="9"/>
        <v>0</v>
      </c>
      <c r="Q21" s="40">
        <f t="shared" si="9"/>
        <v>0</v>
      </c>
      <c r="R21" s="40">
        <f t="shared" si="9"/>
        <v>0</v>
      </c>
      <c r="S21" s="40">
        <f t="shared" si="9"/>
        <v>0</v>
      </c>
      <c r="T21" s="40">
        <f t="shared" si="9"/>
        <v>0</v>
      </c>
    </row>
    <row r="22" spans="1:20" ht="33" customHeight="1" thickBot="1">
      <c r="B22" s="65"/>
      <c r="C22" s="67"/>
      <c r="D22" s="9"/>
      <c r="E22" s="10"/>
      <c r="F22" s="10"/>
      <c r="G22" s="10"/>
      <c r="H22" s="10"/>
      <c r="I22" s="10"/>
      <c r="J22" s="11"/>
      <c r="K22" s="69"/>
      <c r="L22" s="71"/>
    </row>
    <row r="23" spans="1:20" ht="33" customHeight="1">
      <c r="B23" s="64"/>
      <c r="C23" s="66"/>
      <c r="D23" s="8"/>
      <c r="E23" s="8"/>
      <c r="F23" s="4"/>
      <c r="G23" s="4"/>
      <c r="H23" s="4"/>
      <c r="I23" s="4"/>
      <c r="J23" s="4"/>
      <c r="K23" s="68">
        <f>N23+O23+P23+Q23+R23+S23+T23</f>
        <v>0</v>
      </c>
      <c r="L23" s="70">
        <f>C23*K23</f>
        <v>0</v>
      </c>
      <c r="M23" t="s">
        <v>0</v>
      </c>
      <c r="N23" s="40">
        <f t="shared" ref="N23:T23" si="10">IF(D23="",0,INDEX($C$45:$C$58,MATCH(D23,$B$45:$B$58,0)))</f>
        <v>0</v>
      </c>
      <c r="O23" s="40">
        <f t="shared" si="10"/>
        <v>0</v>
      </c>
      <c r="P23" s="40">
        <f t="shared" si="10"/>
        <v>0</v>
      </c>
      <c r="Q23" s="40">
        <f t="shared" si="10"/>
        <v>0</v>
      </c>
      <c r="R23" s="40">
        <f t="shared" si="10"/>
        <v>0</v>
      </c>
      <c r="S23" s="40">
        <f t="shared" si="10"/>
        <v>0</v>
      </c>
      <c r="T23" s="40">
        <f t="shared" si="10"/>
        <v>0</v>
      </c>
    </row>
    <row r="24" spans="1:20" ht="33" customHeight="1" thickBot="1">
      <c r="B24" s="65"/>
      <c r="C24" s="67"/>
      <c r="D24" s="9"/>
      <c r="E24" s="10"/>
      <c r="F24" s="10"/>
      <c r="G24" s="10"/>
      <c r="H24" s="10"/>
      <c r="I24" s="10"/>
      <c r="J24" s="11"/>
      <c r="K24" s="69"/>
      <c r="L24" s="71"/>
    </row>
    <row r="25" spans="1:20" ht="33" customHeight="1">
      <c r="A25" s="1"/>
      <c r="B25" s="64"/>
      <c r="C25" s="66"/>
      <c r="D25" s="8"/>
      <c r="E25" s="8"/>
      <c r="F25" s="4"/>
      <c r="G25" s="4"/>
      <c r="H25" s="4"/>
      <c r="I25" s="4"/>
      <c r="J25" s="4"/>
      <c r="K25" s="68">
        <f>N25+O25+P25+Q25+R25+S25+T25</f>
        <v>0</v>
      </c>
      <c r="L25" s="70">
        <f>C25*K25</f>
        <v>0</v>
      </c>
      <c r="M25" t="s">
        <v>0</v>
      </c>
      <c r="N25" s="40">
        <f t="shared" ref="N25:T25" si="11">IF(D25="",0,INDEX($C$45:$C$58,MATCH(D25,$B$45:$B$58,0)))</f>
        <v>0</v>
      </c>
      <c r="O25" s="40">
        <f t="shared" si="11"/>
        <v>0</v>
      </c>
      <c r="P25" s="40">
        <f t="shared" si="11"/>
        <v>0</v>
      </c>
      <c r="Q25" s="40">
        <f t="shared" si="11"/>
        <v>0</v>
      </c>
      <c r="R25" s="40">
        <f t="shared" si="11"/>
        <v>0</v>
      </c>
      <c r="S25" s="40">
        <f t="shared" si="11"/>
        <v>0</v>
      </c>
      <c r="T25" s="40">
        <f t="shared" si="11"/>
        <v>0</v>
      </c>
    </row>
    <row r="26" spans="1:20" ht="33" customHeight="1" thickBot="1">
      <c r="A26" s="1"/>
      <c r="B26" s="65"/>
      <c r="C26" s="67"/>
      <c r="D26" s="9"/>
      <c r="E26" s="10"/>
      <c r="F26" s="10"/>
      <c r="G26" s="10"/>
      <c r="H26" s="10"/>
      <c r="I26" s="10"/>
      <c r="J26" s="11"/>
      <c r="K26" s="69"/>
      <c r="L26" s="71"/>
    </row>
    <row r="27" spans="1:20" ht="33" customHeight="1">
      <c r="A27" s="1"/>
      <c r="B27" s="64"/>
      <c r="C27" s="66"/>
      <c r="D27" s="8"/>
      <c r="E27" s="8"/>
      <c r="F27" s="4"/>
      <c r="G27" s="4"/>
      <c r="H27" s="4"/>
      <c r="I27" s="4"/>
      <c r="J27" s="4"/>
      <c r="K27" s="68">
        <f>N27+O27+P27+Q27+R27+S27+T27</f>
        <v>0</v>
      </c>
      <c r="L27" s="70">
        <f>C27*K27</f>
        <v>0</v>
      </c>
      <c r="M27" t="s">
        <v>0</v>
      </c>
      <c r="N27" s="40">
        <f t="shared" ref="N27:T27" si="12">IF(D27="",0,INDEX($C$45:$C$58,MATCH(D27,$B$45:$B$58,0)))</f>
        <v>0</v>
      </c>
      <c r="O27" s="40">
        <f t="shared" si="12"/>
        <v>0</v>
      </c>
      <c r="P27" s="40">
        <f t="shared" si="12"/>
        <v>0</v>
      </c>
      <c r="Q27" s="40">
        <f t="shared" si="12"/>
        <v>0</v>
      </c>
      <c r="R27" s="40">
        <f t="shared" si="12"/>
        <v>0</v>
      </c>
      <c r="S27" s="40">
        <f t="shared" si="12"/>
        <v>0</v>
      </c>
      <c r="T27" s="40">
        <f t="shared" si="12"/>
        <v>0</v>
      </c>
    </row>
    <row r="28" spans="1:20" ht="33" customHeight="1" thickBot="1">
      <c r="A28" s="1"/>
      <c r="B28" s="65"/>
      <c r="C28" s="67"/>
      <c r="D28" s="9"/>
      <c r="E28" s="10"/>
      <c r="F28" s="10"/>
      <c r="G28" s="10"/>
      <c r="H28" s="10"/>
      <c r="I28" s="10"/>
      <c r="J28" s="11"/>
      <c r="K28" s="69"/>
      <c r="L28" s="71"/>
    </row>
    <row r="29" spans="1:20" ht="33" customHeight="1">
      <c r="A29" s="1"/>
      <c r="B29" s="64"/>
      <c r="C29" s="66"/>
      <c r="D29" s="8"/>
      <c r="E29" s="8"/>
      <c r="F29" s="4"/>
      <c r="G29" s="4"/>
      <c r="H29" s="4"/>
      <c r="I29" s="4"/>
      <c r="J29" s="4"/>
      <c r="K29" s="68">
        <f>N29+O29+P29+Q29+R29+S29+T29</f>
        <v>0</v>
      </c>
      <c r="L29" s="70">
        <f>C29*K29</f>
        <v>0</v>
      </c>
      <c r="M29" t="s">
        <v>0</v>
      </c>
      <c r="N29" s="40">
        <f t="shared" ref="N29:T29" si="13">IF(D29="",0,INDEX($C$45:$C$58,MATCH(D29,$B$45:$B$58,0)))</f>
        <v>0</v>
      </c>
      <c r="O29" s="40">
        <f t="shared" si="13"/>
        <v>0</v>
      </c>
      <c r="P29" s="40">
        <f t="shared" si="13"/>
        <v>0</v>
      </c>
      <c r="Q29" s="40">
        <f t="shared" si="13"/>
        <v>0</v>
      </c>
      <c r="R29" s="40">
        <f t="shared" si="13"/>
        <v>0</v>
      </c>
      <c r="S29" s="40">
        <f t="shared" si="13"/>
        <v>0</v>
      </c>
      <c r="T29" s="40">
        <f t="shared" si="13"/>
        <v>0</v>
      </c>
    </row>
    <row r="30" spans="1:20" ht="33" customHeight="1" thickBot="1">
      <c r="A30" s="1"/>
      <c r="B30" s="65"/>
      <c r="C30" s="67"/>
      <c r="D30" s="9"/>
      <c r="E30" s="10"/>
      <c r="F30" s="10"/>
      <c r="G30" s="10"/>
      <c r="H30" s="10"/>
      <c r="I30" s="10"/>
      <c r="J30" s="11"/>
      <c r="K30" s="69"/>
      <c r="L30" s="71"/>
    </row>
    <row r="31" spans="1:20" ht="33" customHeight="1">
      <c r="A31" s="1"/>
      <c r="B31" s="64"/>
      <c r="C31" s="66"/>
      <c r="D31" s="8"/>
      <c r="E31" s="8"/>
      <c r="F31" s="4"/>
      <c r="G31" s="4"/>
      <c r="H31" s="4"/>
      <c r="I31" s="4"/>
      <c r="J31" s="4"/>
      <c r="K31" s="68">
        <f>N31+O31+P31+Q31+R31+S31+T31</f>
        <v>0</v>
      </c>
      <c r="L31" s="70">
        <f>C31*K31</f>
        <v>0</v>
      </c>
      <c r="M31" t="s">
        <v>0</v>
      </c>
      <c r="N31" s="40">
        <f t="shared" ref="N31:T31" si="14">IF(D31="",0,INDEX($C$45:$C$58,MATCH(D31,$B$45:$B$58,0)))</f>
        <v>0</v>
      </c>
      <c r="O31" s="40">
        <f t="shared" si="14"/>
        <v>0</v>
      </c>
      <c r="P31" s="40">
        <f t="shared" si="14"/>
        <v>0</v>
      </c>
      <c r="Q31" s="40">
        <f t="shared" si="14"/>
        <v>0</v>
      </c>
      <c r="R31" s="40">
        <f t="shared" si="14"/>
        <v>0</v>
      </c>
      <c r="S31" s="40">
        <f t="shared" si="14"/>
        <v>0</v>
      </c>
      <c r="T31" s="40">
        <f t="shared" si="14"/>
        <v>0</v>
      </c>
    </row>
    <row r="32" spans="1:20" ht="33" customHeight="1" thickBot="1">
      <c r="A32" s="1"/>
      <c r="B32" s="65"/>
      <c r="C32" s="67"/>
      <c r="D32" s="9"/>
      <c r="E32" s="10"/>
      <c r="F32" s="10"/>
      <c r="G32" s="10"/>
      <c r="H32" s="10"/>
      <c r="I32" s="10"/>
      <c r="J32" s="11"/>
      <c r="K32" s="69"/>
      <c r="L32" s="71"/>
    </row>
    <row r="33" spans="1:20" ht="33" customHeight="1">
      <c r="A33" s="1"/>
      <c r="B33" s="64"/>
      <c r="C33" s="66"/>
      <c r="D33" s="8"/>
      <c r="E33" s="8"/>
      <c r="F33" s="4"/>
      <c r="G33" s="4"/>
      <c r="H33" s="4"/>
      <c r="I33" s="4"/>
      <c r="J33" s="4"/>
      <c r="K33" s="68">
        <f>N33+O33+P33+Q33+R33+S33+T33</f>
        <v>0</v>
      </c>
      <c r="L33" s="70">
        <f>C33*K33</f>
        <v>0</v>
      </c>
      <c r="M33" t="s">
        <v>0</v>
      </c>
      <c r="N33" s="40">
        <f t="shared" ref="N33:T33" si="15">IF(D33="",0,INDEX($C$45:$C$58,MATCH(D33,$B$45:$B$58,0)))</f>
        <v>0</v>
      </c>
      <c r="O33" s="40">
        <f t="shared" si="15"/>
        <v>0</v>
      </c>
      <c r="P33" s="40">
        <f t="shared" si="15"/>
        <v>0</v>
      </c>
      <c r="Q33" s="40">
        <f t="shared" si="15"/>
        <v>0</v>
      </c>
      <c r="R33" s="40">
        <f t="shared" si="15"/>
        <v>0</v>
      </c>
      <c r="S33" s="40">
        <f t="shared" si="15"/>
        <v>0</v>
      </c>
      <c r="T33" s="40">
        <f t="shared" si="15"/>
        <v>0</v>
      </c>
    </row>
    <row r="34" spans="1:20" ht="33" customHeight="1" thickBot="1">
      <c r="A34" s="1"/>
      <c r="B34" s="65"/>
      <c r="C34" s="67"/>
      <c r="D34" s="9"/>
      <c r="E34" s="10"/>
      <c r="F34" s="10"/>
      <c r="G34" s="10"/>
      <c r="H34" s="10"/>
      <c r="I34" s="10"/>
      <c r="J34" s="11"/>
      <c r="K34" s="69"/>
      <c r="L34" s="71"/>
    </row>
    <row r="35" spans="1:20" ht="33" customHeight="1">
      <c r="A35" s="1"/>
      <c r="B35" s="64"/>
      <c r="C35" s="66"/>
      <c r="D35" s="8"/>
      <c r="E35" s="8"/>
      <c r="F35" s="4"/>
      <c r="G35" s="4"/>
      <c r="H35" s="4"/>
      <c r="I35" s="4"/>
      <c r="J35" s="4"/>
      <c r="K35" s="68">
        <f>N35+O35+P35+Q35+R35+S35+T35</f>
        <v>0</v>
      </c>
      <c r="L35" s="70">
        <f>C35*K35</f>
        <v>0</v>
      </c>
      <c r="M35" t="s">
        <v>0</v>
      </c>
      <c r="N35" s="40">
        <f t="shared" ref="N35:T35" si="16">IF(D35="",0,INDEX($C$45:$C$58,MATCH(D35,$B$45:$B$58,0)))</f>
        <v>0</v>
      </c>
      <c r="O35" s="40">
        <f t="shared" si="16"/>
        <v>0</v>
      </c>
      <c r="P35" s="40">
        <f t="shared" si="16"/>
        <v>0</v>
      </c>
      <c r="Q35" s="40">
        <f t="shared" si="16"/>
        <v>0</v>
      </c>
      <c r="R35" s="40">
        <f t="shared" si="16"/>
        <v>0</v>
      </c>
      <c r="S35" s="40">
        <f t="shared" si="16"/>
        <v>0</v>
      </c>
      <c r="T35" s="40">
        <f t="shared" si="16"/>
        <v>0</v>
      </c>
    </row>
    <row r="36" spans="1:20" ht="33" customHeight="1" thickBot="1">
      <c r="A36" s="1"/>
      <c r="B36" s="65"/>
      <c r="C36" s="67"/>
      <c r="D36" s="9"/>
      <c r="E36" s="10"/>
      <c r="F36" s="10"/>
      <c r="G36" s="10"/>
      <c r="H36" s="10"/>
      <c r="I36" s="10"/>
      <c r="J36" s="11"/>
      <c r="K36" s="69"/>
      <c r="L36" s="71"/>
    </row>
    <row r="37" spans="1:20" ht="33" customHeight="1">
      <c r="A37" s="1"/>
      <c r="B37" s="64"/>
      <c r="C37" s="100"/>
      <c r="D37" s="8"/>
      <c r="E37" s="8"/>
      <c r="F37" s="4"/>
      <c r="G37" s="4"/>
      <c r="H37" s="4"/>
      <c r="I37" s="4"/>
      <c r="J37" s="4"/>
      <c r="K37" s="68">
        <f t="shared" ref="K37" si="17">N37+O37+P37+Q37+R37+S37+T37</f>
        <v>0</v>
      </c>
      <c r="L37" s="70">
        <f t="shared" ref="L37" si="18">C37*K37</f>
        <v>0</v>
      </c>
      <c r="M37" s="50" t="s">
        <v>0</v>
      </c>
      <c r="N37" s="40">
        <f t="shared" ref="N37:T37" si="19">IF(D37="",0,INDEX($C$45:$C$58,MATCH(D37,$B$45:$B$58,0)))</f>
        <v>0</v>
      </c>
      <c r="O37" s="40">
        <f t="shared" si="19"/>
        <v>0</v>
      </c>
      <c r="P37" s="40">
        <f t="shared" si="19"/>
        <v>0</v>
      </c>
      <c r="Q37" s="40">
        <f t="shared" si="19"/>
        <v>0</v>
      </c>
      <c r="R37" s="40">
        <f t="shared" si="19"/>
        <v>0</v>
      </c>
      <c r="S37" s="40">
        <f t="shared" si="19"/>
        <v>0</v>
      </c>
      <c r="T37" s="40">
        <f t="shared" si="19"/>
        <v>0</v>
      </c>
    </row>
    <row r="38" spans="1:20" ht="33" customHeight="1" thickBot="1">
      <c r="A38" s="1"/>
      <c r="B38" s="65"/>
      <c r="C38" s="101"/>
      <c r="D38" s="9"/>
      <c r="E38" s="10"/>
      <c r="F38" s="10"/>
      <c r="G38" s="10"/>
      <c r="H38" s="10"/>
      <c r="I38" s="10"/>
      <c r="J38" s="11"/>
      <c r="K38" s="69"/>
      <c r="L38" s="71"/>
      <c r="M38" s="50"/>
      <c r="N38" s="50"/>
      <c r="O38" s="50"/>
      <c r="P38" s="50"/>
      <c r="Q38" s="50"/>
      <c r="R38" s="50"/>
      <c r="S38" s="50"/>
      <c r="T38" s="50"/>
    </row>
    <row r="39" spans="1:20" ht="33" customHeight="1">
      <c r="A39" s="1"/>
      <c r="B39" s="64"/>
      <c r="C39" s="100"/>
      <c r="D39" s="8"/>
      <c r="E39" s="8"/>
      <c r="F39" s="4"/>
      <c r="G39" s="4"/>
      <c r="H39" s="4"/>
      <c r="I39" s="4"/>
      <c r="J39" s="4"/>
      <c r="K39" s="68">
        <f t="shared" ref="K39" si="20">N39+O39+P39+Q39+R39+S39+T39</f>
        <v>0</v>
      </c>
      <c r="L39" s="70">
        <f t="shared" ref="L39" si="21">C39*K39</f>
        <v>0</v>
      </c>
      <c r="M39" s="50" t="s">
        <v>0</v>
      </c>
      <c r="N39" s="40">
        <f t="shared" ref="N39:T39" si="22">IF(D39="",0,INDEX($C$45:$C$58,MATCH(D39,$B$45:$B$58,0)))</f>
        <v>0</v>
      </c>
      <c r="O39" s="40">
        <f t="shared" si="22"/>
        <v>0</v>
      </c>
      <c r="P39" s="40">
        <f t="shared" si="22"/>
        <v>0</v>
      </c>
      <c r="Q39" s="40">
        <f t="shared" si="22"/>
        <v>0</v>
      </c>
      <c r="R39" s="40">
        <f t="shared" si="22"/>
        <v>0</v>
      </c>
      <c r="S39" s="40">
        <f t="shared" si="22"/>
        <v>0</v>
      </c>
      <c r="T39" s="40">
        <f t="shared" si="22"/>
        <v>0</v>
      </c>
    </row>
    <row r="40" spans="1:20" ht="33" customHeight="1" thickBot="1">
      <c r="A40" s="1"/>
      <c r="B40" s="65"/>
      <c r="C40" s="101"/>
      <c r="D40" s="9"/>
      <c r="E40" s="10"/>
      <c r="F40" s="10"/>
      <c r="G40" s="10"/>
      <c r="H40" s="10"/>
      <c r="I40" s="10"/>
      <c r="J40" s="11"/>
      <c r="K40" s="69"/>
      <c r="L40" s="71"/>
      <c r="M40" s="50"/>
      <c r="N40" s="50"/>
      <c r="O40" s="50"/>
      <c r="P40" s="50"/>
      <c r="Q40" s="50"/>
      <c r="R40" s="50"/>
      <c r="S40" s="50"/>
      <c r="T40" s="50"/>
    </row>
    <row r="41" spans="1:20" ht="30" customHeight="1" thickBot="1">
      <c r="A41" s="1"/>
      <c r="B41" s="7" t="s">
        <v>5</v>
      </c>
      <c r="C41" s="5"/>
      <c r="D41" s="6">
        <f>N41</f>
        <v>8</v>
      </c>
      <c r="E41" s="6">
        <f t="shared" ref="E41:J41" si="23">O41</f>
        <v>8</v>
      </c>
      <c r="F41" s="6">
        <f t="shared" si="23"/>
        <v>8</v>
      </c>
      <c r="G41" s="6">
        <f t="shared" si="23"/>
        <v>5</v>
      </c>
      <c r="H41" s="6">
        <f t="shared" si="23"/>
        <v>8</v>
      </c>
      <c r="I41" s="6">
        <f t="shared" si="23"/>
        <v>0</v>
      </c>
      <c r="J41" s="6">
        <f t="shared" si="23"/>
        <v>0</v>
      </c>
      <c r="K41" s="6">
        <f>SUM(K11:K40)</f>
        <v>37</v>
      </c>
      <c r="L41" s="62">
        <f>SUM(L11:L40)</f>
        <v>740</v>
      </c>
      <c r="N41">
        <f>SUM(N11:N40)</f>
        <v>8</v>
      </c>
      <c r="O41">
        <f t="shared" ref="O41:T41" si="24">SUM(O11:O40)</f>
        <v>8</v>
      </c>
      <c r="P41">
        <f t="shared" si="24"/>
        <v>8</v>
      </c>
      <c r="Q41">
        <f t="shared" si="24"/>
        <v>5</v>
      </c>
      <c r="R41">
        <f t="shared" si="24"/>
        <v>8</v>
      </c>
      <c r="S41">
        <f t="shared" si="24"/>
        <v>0</v>
      </c>
      <c r="T41">
        <f t="shared" si="24"/>
        <v>0</v>
      </c>
    </row>
    <row r="42" spans="1:20">
      <c r="A42" s="1"/>
      <c r="C42" s="2"/>
      <c r="K42" s="1"/>
      <c r="L42" s="1"/>
    </row>
    <row r="43" spans="1:20" hidden="1">
      <c r="A43" s="1"/>
      <c r="B43" s="2"/>
      <c r="C43" s="2"/>
      <c r="K43" s="1"/>
      <c r="L43" s="1"/>
    </row>
    <row r="44" spans="1:20" hidden="1"/>
    <row r="45" spans="1:20" hidden="1">
      <c r="B45" s="41" t="str">
        <f>Admin!B3</f>
        <v>7:00 a.m. - 3:00 p.m.</v>
      </c>
      <c r="C45" s="41">
        <f>Admin!E3</f>
        <v>8</v>
      </c>
    </row>
    <row r="46" spans="1:20" hidden="1">
      <c r="B46" s="42" t="str">
        <f>Admin!B4</f>
        <v>9:00 a.m. - 5:00 p.m.</v>
      </c>
      <c r="C46" s="42">
        <f>Admin!E4</f>
        <v>8</v>
      </c>
    </row>
    <row r="47" spans="1:20" hidden="1">
      <c r="B47" s="42" t="str">
        <f>Admin!B5</f>
        <v>10:00 a.m. - 2:12 p.m.</v>
      </c>
      <c r="C47" s="42">
        <f>Admin!E5</f>
        <v>4.2</v>
      </c>
    </row>
    <row r="48" spans="1:20" hidden="1">
      <c r="B48" s="42" t="str">
        <f>Admin!B6</f>
        <v>12:00 p.m. - 5:00 p.m.</v>
      </c>
      <c r="C48" s="42">
        <f>Admin!E6</f>
        <v>5</v>
      </c>
    </row>
    <row r="49" spans="2:12" hidden="1">
      <c r="B49" s="42" t="str">
        <f>Admin!B7</f>
        <v>12:00 p.m. - 3:00 p.m.</v>
      </c>
      <c r="C49" s="42">
        <f>Admin!E7</f>
        <v>3</v>
      </c>
    </row>
    <row r="50" spans="2:12" hidden="1">
      <c r="B50" s="42" t="str">
        <f>Admin!B8</f>
        <v>3:00 p.m. - 11:00 p.m.</v>
      </c>
      <c r="C50" s="42">
        <f>Admin!E8</f>
        <v>8</v>
      </c>
    </row>
    <row r="51" spans="2:12" hidden="1">
      <c r="B51" s="42" t="str">
        <f>Admin!B9</f>
        <v>3:00 p.m. - 11:30 p.m.</v>
      </c>
      <c r="C51" s="42">
        <f>Admin!E9</f>
        <v>8.5</v>
      </c>
    </row>
    <row r="52" spans="2:12" hidden="1">
      <c r="B52" s="42" t="str">
        <f>Admin!B10</f>
        <v>5:00 p.m. - 8:00 p.m.</v>
      </c>
      <c r="C52" s="42">
        <f>Admin!E10</f>
        <v>3</v>
      </c>
    </row>
    <row r="53" spans="2:12" hidden="1">
      <c r="B53" s="42" t="str">
        <f>Admin!B11</f>
        <v>6:00 p.m. - 11:00 p.m.</v>
      </c>
      <c r="C53" s="42">
        <f>Admin!E11</f>
        <v>5</v>
      </c>
    </row>
    <row r="54" spans="2:12" hidden="1">
      <c r="B54" s="42" t="str">
        <f>Admin!B12</f>
        <v>7:00 p.m. - 11:00 p.m.</v>
      </c>
      <c r="C54" s="42">
        <f>Admin!E12</f>
        <v>4</v>
      </c>
    </row>
    <row r="55" spans="2:12" hidden="1">
      <c r="B55" s="42" t="str">
        <f>Admin!B13</f>
        <v/>
      </c>
      <c r="C55" s="42">
        <f>Admin!E13</f>
        <v>0</v>
      </c>
    </row>
    <row r="56" spans="2:12" hidden="1">
      <c r="B56" s="42" t="str">
        <f>Admin!B14</f>
        <v/>
      </c>
      <c r="C56" s="42">
        <f>Admin!E14</f>
        <v>0</v>
      </c>
    </row>
    <row r="57" spans="2:12" hidden="1">
      <c r="B57" s="42" t="str">
        <f>Admin!B15</f>
        <v/>
      </c>
      <c r="C57" s="42">
        <f>Admin!E15</f>
        <v>0</v>
      </c>
    </row>
    <row r="58" spans="2:12" hidden="1">
      <c r="B58" s="43" t="str">
        <f>Admin!B17</f>
        <v/>
      </c>
      <c r="C58" s="43">
        <f>Admin!E17</f>
        <v>0</v>
      </c>
    </row>
    <row r="59" spans="2:12" hidden="1"/>
    <row r="60" spans="2:12" ht="17" thickBot="1">
      <c r="B60" s="51" t="s">
        <v>17</v>
      </c>
    </row>
    <row r="61" spans="2:12">
      <c r="B61" s="75"/>
      <c r="C61" s="76"/>
      <c r="D61" s="76"/>
      <c r="E61" s="76"/>
      <c r="F61" s="76"/>
      <c r="G61" s="76"/>
      <c r="H61" s="76"/>
      <c r="I61" s="76"/>
      <c r="J61" s="76"/>
      <c r="K61" s="76"/>
      <c r="L61" s="77"/>
    </row>
    <row r="62" spans="2:12">
      <c r="B62" s="78"/>
      <c r="C62" s="79"/>
      <c r="D62" s="79"/>
      <c r="E62" s="79"/>
      <c r="F62" s="79"/>
      <c r="G62" s="79"/>
      <c r="H62" s="79"/>
      <c r="I62" s="79"/>
      <c r="J62" s="79"/>
      <c r="K62" s="79"/>
      <c r="L62" s="80"/>
    </row>
    <row r="63" spans="2:12">
      <c r="B63" s="78"/>
      <c r="C63" s="79"/>
      <c r="D63" s="79"/>
      <c r="E63" s="79"/>
      <c r="F63" s="79"/>
      <c r="G63" s="79"/>
      <c r="H63" s="79"/>
      <c r="I63" s="79"/>
      <c r="J63" s="79"/>
      <c r="K63" s="79"/>
      <c r="L63" s="80"/>
    </row>
    <row r="64" spans="2:12">
      <c r="B64" s="78"/>
      <c r="C64" s="79"/>
      <c r="D64" s="79"/>
      <c r="E64" s="79"/>
      <c r="F64" s="79"/>
      <c r="G64" s="79"/>
      <c r="H64" s="79"/>
      <c r="I64" s="79"/>
      <c r="J64" s="79"/>
      <c r="K64" s="79"/>
      <c r="L64" s="80"/>
    </row>
    <row r="65" spans="1:12">
      <c r="B65" s="78"/>
      <c r="C65" s="79"/>
      <c r="D65" s="79"/>
      <c r="E65" s="79"/>
      <c r="F65" s="79"/>
      <c r="G65" s="79"/>
      <c r="H65" s="79"/>
      <c r="I65" s="79"/>
      <c r="J65" s="79"/>
      <c r="K65" s="79"/>
      <c r="L65" s="80"/>
    </row>
    <row r="66" spans="1:12" ht="17" thickBot="1">
      <c r="B66" s="81"/>
      <c r="C66" s="82"/>
      <c r="D66" s="82"/>
      <c r="E66" s="82"/>
      <c r="F66" s="82"/>
      <c r="G66" s="82"/>
      <c r="H66" s="82"/>
      <c r="I66" s="82"/>
      <c r="J66" s="82"/>
      <c r="K66" s="82"/>
      <c r="L66" s="83"/>
    </row>
    <row r="67" spans="1:12" ht="17" thickBot="1"/>
    <row r="68" spans="1:12" ht="33" customHeight="1" thickBot="1">
      <c r="A68" s="57"/>
      <c r="B68" s="58" t="s">
        <v>6</v>
      </c>
      <c r="C68" s="57"/>
      <c r="D68" s="57"/>
      <c r="E68" s="57"/>
      <c r="F68" s="57"/>
      <c r="G68" s="57"/>
      <c r="H68" s="57"/>
      <c r="I68" s="59" t="s">
        <v>22</v>
      </c>
      <c r="J68" s="63">
        <v>7320</v>
      </c>
      <c r="K68" s="61" t="s">
        <v>23</v>
      </c>
      <c r="L68" s="60">
        <f>L41/J68</f>
        <v>0.10109289617486339</v>
      </c>
    </row>
  </sheetData>
  <sheetProtection algorithmName="SHA-512" hashValue="+vhwuMwWHuolppJvKCfLpi1FP+aNw9MbtQIBnpN6uJSNE96b4G69iquTgen7Q81C74Yt4a1Cu2H28Hs7NJhBIA==" saltValue="iK4cnt5IZm6MSVWt+UH3Nw==" spinCount="100000" sheet="1" objects="1" scenarios="1" selectLockedCells="1"/>
  <mergeCells count="70">
    <mergeCell ref="B61:L66"/>
    <mergeCell ref="D9:D10"/>
    <mergeCell ref="E9:E10"/>
    <mergeCell ref="F9:F10"/>
    <mergeCell ref="G9:G10"/>
    <mergeCell ref="H9:H10"/>
    <mergeCell ref="I9:I10"/>
    <mergeCell ref="J9:J10"/>
    <mergeCell ref="K8:L10"/>
    <mergeCell ref="B37:B38"/>
    <mergeCell ref="C37:C38"/>
    <mergeCell ref="K37:K38"/>
    <mergeCell ref="L37:L38"/>
    <mergeCell ref="B39:B40"/>
    <mergeCell ref="C39:C40"/>
    <mergeCell ref="K39:K40"/>
    <mergeCell ref="L39:L40"/>
    <mergeCell ref="B33:B34"/>
    <mergeCell ref="C33:C34"/>
    <mergeCell ref="K33:K34"/>
    <mergeCell ref="L33:L34"/>
    <mergeCell ref="B35:B36"/>
    <mergeCell ref="C35:C36"/>
    <mergeCell ref="K35:K36"/>
    <mergeCell ref="L35:L36"/>
    <mergeCell ref="B29:B30"/>
    <mergeCell ref="C29:C30"/>
    <mergeCell ref="K29:K30"/>
    <mergeCell ref="L29:L30"/>
    <mergeCell ref="B31:B32"/>
    <mergeCell ref="C31:C32"/>
    <mergeCell ref="K31:K32"/>
    <mergeCell ref="L31:L32"/>
    <mergeCell ref="B25:B26"/>
    <mergeCell ref="C25:C26"/>
    <mergeCell ref="K25:K26"/>
    <mergeCell ref="L25:L26"/>
    <mergeCell ref="B27:B28"/>
    <mergeCell ref="C27:C28"/>
    <mergeCell ref="K27:K28"/>
    <mergeCell ref="L27:L28"/>
    <mergeCell ref="B21:B22"/>
    <mergeCell ref="C21:C22"/>
    <mergeCell ref="K21:K22"/>
    <mergeCell ref="L21:L22"/>
    <mergeCell ref="B23:B24"/>
    <mergeCell ref="C23:C24"/>
    <mergeCell ref="K23:K24"/>
    <mergeCell ref="L23:L24"/>
    <mergeCell ref="B17:B18"/>
    <mergeCell ref="C17:C18"/>
    <mergeCell ref="K17:K18"/>
    <mergeCell ref="L17:L18"/>
    <mergeCell ref="B19:B20"/>
    <mergeCell ref="C19:C20"/>
    <mergeCell ref="K19:K20"/>
    <mergeCell ref="L19:L20"/>
    <mergeCell ref="B13:B14"/>
    <mergeCell ref="C13:C14"/>
    <mergeCell ref="K13:K14"/>
    <mergeCell ref="L13:L14"/>
    <mergeCell ref="B15:B16"/>
    <mergeCell ref="C15:C16"/>
    <mergeCell ref="K15:K16"/>
    <mergeCell ref="L15:L16"/>
    <mergeCell ref="B11:B12"/>
    <mergeCell ref="C11:C12"/>
    <mergeCell ref="K11:K12"/>
    <mergeCell ref="L11:L12"/>
    <mergeCell ref="B2:E2"/>
  </mergeCells>
  <phoneticPr fontId="7" type="noConversion"/>
  <conditionalFormatting sqref="K11:L40">
    <cfRule type="cellIs" dxfId="0" priority="1" operator="equal">
      <formula>0</formula>
    </cfRule>
  </conditionalFormatting>
  <dataValidations count="3">
    <dataValidation type="list" allowBlank="1" showInputMessage="1" showErrorMessage="1" sqref="E28:J28 E12:J12 E14:J14 E16:J16 E18:J18 E20:J20 E22:J22 E24:J24 E26:J26 E30:J30 E32:J32 E34:J34 E36:J36 E38:J38 E40:J40" xr:uid="{00000000-0002-0000-0000-000000000000}">
      <formula1>Positions</formula1>
    </dataValidation>
    <dataValidation type="list" showInputMessage="1" showErrorMessage="1" sqref="D11:J11 D13:J13 D15:J15 D17:J17 D19:J19 D21:J21 D23:J23 D25:J25 D27:J27 D29:J29 D31:J31 D33:J33 D35:J35 D37:J37 D39:J39" xr:uid="{00000000-0002-0000-0000-000001000000}">
      <formula1>ShiftNames</formula1>
    </dataValidation>
    <dataValidation type="list" showInputMessage="1" showErrorMessage="1" sqref="D12 D14 D16 D18 D20 D22 D24 D26 D28 D30 D32 D34 D36 D38 D40" xr:uid="{00000000-0002-0000-0000-000002000000}">
      <formula1>Positions</formula1>
    </dataValidation>
  </dataValidations>
  <hyperlinks>
    <hyperlink ref="B68" r:id="rId1" xr:uid="{00000000-0004-0000-0000-000000000000}"/>
  </hyperlinks>
  <pageMargins left="0.39000000000000007" right="0.39000000000000007" top="1.1811023622047245" bottom="1.1811023622047245" header="0.5" footer="0.5"/>
  <pageSetup paperSize="9" scale="46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0"/>
  <sheetViews>
    <sheetView showGridLines="0" showRowColHeaders="0" workbookViewId="0">
      <pane ySplit="2" topLeftCell="A3" activePane="bottomLeft" state="frozen"/>
      <selection pane="bottomLeft" activeCell="D11" sqref="D11"/>
    </sheetView>
  </sheetViews>
  <sheetFormatPr baseColWidth="10" defaultRowHeight="16"/>
  <cols>
    <col min="2" max="2" width="23.33203125" customWidth="1"/>
    <col min="3" max="3" width="22.6640625" customWidth="1"/>
    <col min="4" max="4" width="21.5" customWidth="1"/>
    <col min="5" max="5" width="16.83203125" customWidth="1"/>
    <col min="8" max="8" width="29.33203125" customWidth="1"/>
  </cols>
  <sheetData>
    <row r="1" spans="2:8" ht="29" customHeight="1" thickBot="1">
      <c r="B1" s="33" t="s">
        <v>7</v>
      </c>
    </row>
    <row r="2" spans="2:8" ht="28" customHeight="1" thickTop="1" thickBot="1">
      <c r="B2" s="36" t="s">
        <v>27</v>
      </c>
      <c r="C2" s="37" t="s">
        <v>8</v>
      </c>
      <c r="D2" s="37" t="s">
        <v>11</v>
      </c>
      <c r="E2" s="38" t="s">
        <v>12</v>
      </c>
      <c r="H2" s="49" t="s">
        <v>16</v>
      </c>
    </row>
    <row r="3" spans="2:8" ht="28" customHeight="1" thickTop="1">
      <c r="B3" s="104" t="str">
        <f t="shared" ref="B3:B16" si="0">IF(C3=0,"",IF(C3="","",IF(D32,"",IF(D3="","",TEXT(C3,"H:mm AM/PM")&amp;" - "&amp;TEXT(D3,"H:mm AM/PM")))))</f>
        <v>7:00 a.m. - 3:00 p.m.</v>
      </c>
      <c r="C3" s="46">
        <v>0.29166666666666669</v>
      </c>
      <c r="D3" s="46">
        <v>0.625</v>
      </c>
      <c r="E3" s="102">
        <f>ROUND((D3+(C3&gt;D3)-C3)*24,2)</f>
        <v>8</v>
      </c>
      <c r="H3" s="44" t="s">
        <v>9</v>
      </c>
    </row>
    <row r="4" spans="2:8" ht="28" customHeight="1">
      <c r="B4" s="104" t="str">
        <f t="shared" si="0"/>
        <v>9:00 a.m. - 5:00 p.m.</v>
      </c>
      <c r="C4" s="46">
        <v>0.375</v>
      </c>
      <c r="D4" s="46">
        <v>0.70833333333333337</v>
      </c>
      <c r="E4" s="102">
        <f t="shared" ref="E4:E17" si="1">ROUND((D4+(C4&gt;D4)-C4)*24,2)</f>
        <v>8</v>
      </c>
      <c r="H4" s="44" t="s">
        <v>10</v>
      </c>
    </row>
    <row r="5" spans="2:8" ht="28" customHeight="1">
      <c r="B5" s="104" t="str">
        <f t="shared" si="0"/>
        <v>10:00 a.m. - 2:12 p.m.</v>
      </c>
      <c r="C5" s="46">
        <v>0.41666666666666669</v>
      </c>
      <c r="D5" s="46">
        <v>0.59166666666666667</v>
      </c>
      <c r="E5" s="102">
        <f t="shared" si="1"/>
        <v>4.2</v>
      </c>
      <c r="H5" s="44" t="s">
        <v>24</v>
      </c>
    </row>
    <row r="6" spans="2:8" ht="28" customHeight="1">
      <c r="B6" s="104" t="str">
        <f t="shared" si="0"/>
        <v>12:00 p.m. - 5:00 p.m.</v>
      </c>
      <c r="C6" s="46">
        <v>0.5</v>
      </c>
      <c r="D6" s="46">
        <v>0.70833333333333337</v>
      </c>
      <c r="E6" s="102">
        <f t="shared" si="1"/>
        <v>5</v>
      </c>
      <c r="H6" s="44" t="s">
        <v>25</v>
      </c>
    </row>
    <row r="7" spans="2:8" ht="28" customHeight="1">
      <c r="B7" s="104" t="str">
        <f t="shared" si="0"/>
        <v>12:00 p.m. - 3:00 p.m.</v>
      </c>
      <c r="C7" s="46">
        <v>0.5</v>
      </c>
      <c r="D7" s="46">
        <v>0.625</v>
      </c>
      <c r="E7" s="102">
        <f t="shared" si="1"/>
        <v>3</v>
      </c>
      <c r="H7" s="44"/>
    </row>
    <row r="8" spans="2:8" ht="28" customHeight="1">
      <c r="B8" s="104" t="str">
        <f t="shared" si="0"/>
        <v>3:00 p.m. - 11:00 p.m.</v>
      </c>
      <c r="C8" s="46">
        <v>0.625</v>
      </c>
      <c r="D8" s="46">
        <v>0.95833333333333337</v>
      </c>
      <c r="E8" s="102">
        <f t="shared" si="1"/>
        <v>8</v>
      </c>
      <c r="H8" s="44"/>
    </row>
    <row r="9" spans="2:8" ht="28" customHeight="1">
      <c r="B9" s="104" t="str">
        <f t="shared" si="0"/>
        <v>3:00 p.m. - 11:30 p.m.</v>
      </c>
      <c r="C9" s="46">
        <v>0.625</v>
      </c>
      <c r="D9" s="46">
        <v>0.97916666666666663</v>
      </c>
      <c r="E9" s="102">
        <f t="shared" si="1"/>
        <v>8.5</v>
      </c>
      <c r="H9" s="44"/>
    </row>
    <row r="10" spans="2:8" ht="28" customHeight="1">
      <c r="B10" s="104" t="str">
        <f t="shared" si="0"/>
        <v>5:00 p.m. - 8:00 p.m.</v>
      </c>
      <c r="C10" s="46">
        <v>0.70833333333333337</v>
      </c>
      <c r="D10" s="46">
        <v>0.83333333333333337</v>
      </c>
      <c r="E10" s="102">
        <f t="shared" si="1"/>
        <v>3</v>
      </c>
      <c r="H10" s="44"/>
    </row>
    <row r="11" spans="2:8" ht="28" customHeight="1">
      <c r="B11" s="104" t="str">
        <f t="shared" si="0"/>
        <v>6:00 p.m. - 11:00 p.m.</v>
      </c>
      <c r="C11" s="46">
        <v>0.75</v>
      </c>
      <c r="D11" s="46">
        <v>0.95833333333333337</v>
      </c>
      <c r="E11" s="102">
        <f t="shared" si="1"/>
        <v>5</v>
      </c>
      <c r="H11" s="44"/>
    </row>
    <row r="12" spans="2:8" ht="28" customHeight="1">
      <c r="B12" s="104" t="str">
        <f t="shared" si="0"/>
        <v>7:00 p.m. - 11:00 p.m.</v>
      </c>
      <c r="C12" s="46">
        <v>0.79166666666666663</v>
      </c>
      <c r="D12" s="46">
        <v>0.95833333333333337</v>
      </c>
      <c r="E12" s="102">
        <f t="shared" si="1"/>
        <v>4</v>
      </c>
      <c r="H12" s="44"/>
    </row>
    <row r="13" spans="2:8" ht="28" customHeight="1">
      <c r="B13" s="104" t="str">
        <f t="shared" si="0"/>
        <v/>
      </c>
      <c r="C13" s="46"/>
      <c r="D13" s="46"/>
      <c r="E13" s="102">
        <f t="shared" si="1"/>
        <v>0</v>
      </c>
      <c r="H13" s="44"/>
    </row>
    <row r="14" spans="2:8" ht="28" customHeight="1" thickBot="1">
      <c r="B14" s="104" t="str">
        <f t="shared" si="0"/>
        <v/>
      </c>
      <c r="C14" s="46"/>
      <c r="D14" s="46"/>
      <c r="E14" s="102">
        <f t="shared" si="1"/>
        <v>0</v>
      </c>
      <c r="H14" s="45"/>
    </row>
    <row r="15" spans="2:8" ht="28" customHeight="1" thickTop="1">
      <c r="B15" s="104" t="str">
        <f t="shared" si="0"/>
        <v/>
      </c>
      <c r="C15" s="46"/>
      <c r="D15" s="46"/>
      <c r="E15" s="102">
        <f t="shared" si="1"/>
        <v>0</v>
      </c>
    </row>
    <row r="16" spans="2:8" ht="28" customHeight="1">
      <c r="B16" s="104" t="str">
        <f t="shared" si="0"/>
        <v/>
      </c>
      <c r="C16" s="46"/>
      <c r="D16" s="46"/>
      <c r="E16" s="102">
        <f t="shared" si="1"/>
        <v>0</v>
      </c>
    </row>
    <row r="17" spans="2:5" ht="28" customHeight="1" thickBot="1">
      <c r="B17" s="105" t="str">
        <f>IF(C17=0,"",IF(C17="","",IF(D45,"",IF(D17="","",TEXT(C17,"H:mm AM/PM")&amp;" - "&amp;TEXT(D17,"H:mm AM/PM")))))</f>
        <v/>
      </c>
      <c r="C17" s="47"/>
      <c r="D17" s="47"/>
      <c r="E17" s="103">
        <f t="shared" si="1"/>
        <v>0</v>
      </c>
    </row>
    <row r="18" spans="2:5" ht="28" customHeight="1" thickTop="1">
      <c r="B18" s="55" t="s">
        <v>20</v>
      </c>
      <c r="C18" s="34"/>
      <c r="D18" s="34"/>
      <c r="E18" s="35"/>
    </row>
    <row r="19" spans="2:5">
      <c r="B19" s="56" t="s">
        <v>28</v>
      </c>
    </row>
    <row r="20" spans="2:5">
      <c r="B20" s="56" t="s">
        <v>21</v>
      </c>
    </row>
  </sheetData>
  <sheetProtection algorithmName="SHA-512" hashValue="snLwC2IxlBLMmxRhAfeuR9I8+77ahJm38+Wlr0si1ba6+K4onm6/HhgPQh1JBqOAJWvLFPgDwF4Ez4o7O4X4cw==" saltValue="xzjXeiovT1yF3+NZpxIL+Q==" spinCount="100000" sheet="1" objects="1" scenarios="1" select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Schedule</vt:lpstr>
      <vt:lpstr>Admin</vt:lpstr>
      <vt:lpstr>Positions</vt:lpstr>
      <vt:lpstr>Schedule!Print_Area</vt:lpstr>
      <vt:lpstr>ShiftNames</vt:lpstr>
      <vt:lpstr>Shifts</vt:lpstr>
      <vt:lpstr>ShiftsNamES</vt:lpstr>
    </vt:vector>
  </TitlesOfParts>
  <Company>Bizimply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Forde</dc:creator>
  <cp:lastModifiedBy>Gerard Forde</cp:lastModifiedBy>
  <cp:lastPrinted>2015-01-31T19:16:50Z</cp:lastPrinted>
  <dcterms:created xsi:type="dcterms:W3CDTF">2015-01-31T14:48:27Z</dcterms:created>
  <dcterms:modified xsi:type="dcterms:W3CDTF">2025-01-14T17:01:42Z</dcterms:modified>
</cp:coreProperties>
</file>