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heloisasantos/Downloads/"/>
    </mc:Choice>
  </mc:AlternateContent>
  <xr:revisionPtr revIDLastSave="0" documentId="13_ncr:1_{364E7605-FB63-E847-8D20-9B6DA0208BD1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Instructions &amp; Bizimply Guide" sheetId="1" r:id="rId1"/>
    <sheet name="Labour Cost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7" i="2" l="1"/>
  <c r="J157" i="2"/>
  <c r="I157" i="2"/>
  <c r="H157" i="2"/>
  <c r="F157" i="2"/>
  <c r="E157" i="2"/>
  <c r="D157" i="2"/>
  <c r="C157" i="2"/>
  <c r="L156" i="2"/>
  <c r="G156" i="2"/>
  <c r="L155" i="2"/>
  <c r="G155" i="2"/>
  <c r="L154" i="2"/>
  <c r="G154" i="2"/>
  <c r="L153" i="2"/>
  <c r="G153" i="2"/>
  <c r="L152" i="2"/>
  <c r="G152" i="2"/>
  <c r="L151" i="2"/>
  <c r="G151" i="2"/>
  <c r="L150" i="2"/>
  <c r="G150" i="2"/>
  <c r="L149" i="2"/>
  <c r="G149" i="2"/>
  <c r="L148" i="2"/>
  <c r="G148" i="2"/>
  <c r="L147" i="2"/>
  <c r="G147" i="2"/>
  <c r="L146" i="2"/>
  <c r="G146" i="2"/>
  <c r="L145" i="2"/>
  <c r="G145" i="2"/>
  <c r="L144" i="2"/>
  <c r="G144" i="2"/>
  <c r="L143" i="2"/>
  <c r="H167" i="2" s="1"/>
  <c r="G143" i="2"/>
  <c r="L142" i="2"/>
  <c r="G142" i="2"/>
  <c r="L141" i="2"/>
  <c r="G141" i="2"/>
  <c r="L140" i="2"/>
  <c r="G140" i="2"/>
  <c r="L139" i="2"/>
  <c r="G139" i="2"/>
  <c r="L138" i="2"/>
  <c r="G138" i="2"/>
  <c r="L137" i="2"/>
  <c r="G137" i="2"/>
  <c r="K136" i="2"/>
  <c r="J136" i="2"/>
  <c r="I136" i="2"/>
  <c r="H136" i="2"/>
  <c r="F136" i="2"/>
  <c r="E136" i="2"/>
  <c r="D136" i="2"/>
  <c r="C136" i="2"/>
  <c r="L135" i="2"/>
  <c r="G135" i="2"/>
  <c r="L134" i="2"/>
  <c r="G134" i="2"/>
  <c r="L133" i="2"/>
  <c r="G133" i="2"/>
  <c r="L132" i="2"/>
  <c r="G132" i="2"/>
  <c r="L131" i="2"/>
  <c r="G131" i="2"/>
  <c r="L130" i="2"/>
  <c r="G175" i="2" s="1"/>
  <c r="G130" i="2"/>
  <c r="L129" i="2"/>
  <c r="G129" i="2"/>
  <c r="L128" i="2"/>
  <c r="G128" i="2"/>
  <c r="L127" i="2"/>
  <c r="G127" i="2"/>
  <c r="L126" i="2"/>
  <c r="G126" i="2"/>
  <c r="L125" i="2"/>
  <c r="G125" i="2"/>
  <c r="L124" i="2"/>
  <c r="G124" i="2"/>
  <c r="L123" i="2"/>
  <c r="G123" i="2"/>
  <c r="L122" i="2"/>
  <c r="G122" i="2"/>
  <c r="L121" i="2"/>
  <c r="G121" i="2"/>
  <c r="L120" i="2"/>
  <c r="G120" i="2"/>
  <c r="L119" i="2"/>
  <c r="G119" i="2"/>
  <c r="L118" i="2"/>
  <c r="G118" i="2"/>
  <c r="L117" i="2"/>
  <c r="G117" i="2"/>
  <c r="L116" i="2"/>
  <c r="G116" i="2"/>
  <c r="K115" i="2"/>
  <c r="J115" i="2"/>
  <c r="I115" i="2"/>
  <c r="H115" i="2"/>
  <c r="F115" i="2"/>
  <c r="E115" i="2"/>
  <c r="D115" i="2"/>
  <c r="C115" i="2"/>
  <c r="L114" i="2"/>
  <c r="G114" i="2"/>
  <c r="L113" i="2"/>
  <c r="G113" i="2"/>
  <c r="L112" i="2"/>
  <c r="G112" i="2"/>
  <c r="L111" i="2"/>
  <c r="G111" i="2"/>
  <c r="L110" i="2"/>
  <c r="F176" i="2" s="1"/>
  <c r="G110" i="2"/>
  <c r="L109" i="2"/>
  <c r="F175" i="2" s="1"/>
  <c r="G109" i="2"/>
  <c r="L108" i="2"/>
  <c r="G108" i="2"/>
  <c r="L107" i="2"/>
  <c r="G107" i="2"/>
  <c r="L106" i="2"/>
  <c r="F172" i="2" s="1"/>
  <c r="G106" i="2"/>
  <c r="L105" i="2"/>
  <c r="F171" i="2" s="1"/>
  <c r="G105" i="2"/>
  <c r="L104" i="2"/>
  <c r="G104" i="2"/>
  <c r="L103" i="2"/>
  <c r="F169" i="2" s="1"/>
  <c r="G103" i="2"/>
  <c r="L102" i="2"/>
  <c r="G102" i="2"/>
  <c r="L101" i="2"/>
  <c r="F167" i="2" s="1"/>
  <c r="G101" i="2"/>
  <c r="L100" i="2"/>
  <c r="F166" i="2" s="1"/>
  <c r="G100" i="2"/>
  <c r="L99" i="2"/>
  <c r="G99" i="2"/>
  <c r="L98" i="2"/>
  <c r="F164" i="2" s="1"/>
  <c r="G98" i="2"/>
  <c r="L97" i="2"/>
  <c r="F163" i="2" s="1"/>
  <c r="G97" i="2"/>
  <c r="L96" i="2"/>
  <c r="F162" i="2" s="1"/>
  <c r="G96" i="2"/>
  <c r="L95" i="2"/>
  <c r="G95" i="2"/>
  <c r="G115" i="2" s="1"/>
  <c r="K94" i="2"/>
  <c r="J94" i="2"/>
  <c r="I94" i="2"/>
  <c r="H94" i="2"/>
  <c r="F94" i="2"/>
  <c r="E94" i="2"/>
  <c r="D94" i="2"/>
  <c r="C94" i="2"/>
  <c r="L93" i="2"/>
  <c r="E180" i="2" s="1"/>
  <c r="G93" i="2"/>
  <c r="L92" i="2"/>
  <c r="G92" i="2"/>
  <c r="L91" i="2"/>
  <c r="G91" i="2"/>
  <c r="L90" i="2"/>
  <c r="G90" i="2"/>
  <c r="L89" i="2"/>
  <c r="E176" i="2" s="1"/>
  <c r="G89" i="2"/>
  <c r="L88" i="2"/>
  <c r="E175" i="2" s="1"/>
  <c r="G88" i="2"/>
  <c r="L87" i="2"/>
  <c r="G87" i="2"/>
  <c r="L86" i="2"/>
  <c r="G86" i="2"/>
  <c r="L85" i="2"/>
  <c r="E172" i="2" s="1"/>
  <c r="G85" i="2"/>
  <c r="L84" i="2"/>
  <c r="E171" i="2" s="1"/>
  <c r="G84" i="2"/>
  <c r="L83" i="2"/>
  <c r="E170" i="2" s="1"/>
  <c r="G83" i="2"/>
  <c r="L82" i="2"/>
  <c r="G82" i="2"/>
  <c r="L81" i="2"/>
  <c r="E168" i="2" s="1"/>
  <c r="G81" i="2"/>
  <c r="L80" i="2"/>
  <c r="G80" i="2"/>
  <c r="L79" i="2"/>
  <c r="G79" i="2"/>
  <c r="L78" i="2"/>
  <c r="G78" i="2"/>
  <c r="L77" i="2"/>
  <c r="E164" i="2" s="1"/>
  <c r="G77" i="2"/>
  <c r="L76" i="2"/>
  <c r="E163" i="2" s="1"/>
  <c r="G76" i="2"/>
  <c r="L75" i="2"/>
  <c r="G75" i="2"/>
  <c r="L74" i="2"/>
  <c r="L94" i="2" s="1"/>
  <c r="G74" i="2"/>
  <c r="G94" i="2" s="1"/>
  <c r="K73" i="2"/>
  <c r="J73" i="2"/>
  <c r="I73" i="2"/>
  <c r="H73" i="2"/>
  <c r="F73" i="2"/>
  <c r="E73" i="2"/>
  <c r="D73" i="2"/>
  <c r="C73" i="2"/>
  <c r="L72" i="2"/>
  <c r="G72" i="2"/>
  <c r="L71" i="2"/>
  <c r="G71" i="2"/>
  <c r="L70" i="2"/>
  <c r="G70" i="2"/>
  <c r="L69" i="2"/>
  <c r="D177" i="2" s="1"/>
  <c r="G69" i="2"/>
  <c r="L68" i="2"/>
  <c r="D176" i="2" s="1"/>
  <c r="G68" i="2"/>
  <c r="L67" i="2"/>
  <c r="G67" i="2"/>
  <c r="L66" i="2"/>
  <c r="D174" i="2" s="1"/>
  <c r="G66" i="2"/>
  <c r="L65" i="2"/>
  <c r="D173" i="2" s="1"/>
  <c r="G65" i="2"/>
  <c r="L64" i="2"/>
  <c r="D172" i="2" s="1"/>
  <c r="G64" i="2"/>
  <c r="L63" i="2"/>
  <c r="D171" i="2" s="1"/>
  <c r="G63" i="2"/>
  <c r="L62" i="2"/>
  <c r="G62" i="2"/>
  <c r="L61" i="2"/>
  <c r="D169" i="2" s="1"/>
  <c r="G61" i="2"/>
  <c r="L60" i="2"/>
  <c r="D168" i="2" s="1"/>
  <c r="G60" i="2"/>
  <c r="L59" i="2"/>
  <c r="D167" i="2" s="1"/>
  <c r="G59" i="2"/>
  <c r="L58" i="2"/>
  <c r="D166" i="2" s="1"/>
  <c r="G58" i="2"/>
  <c r="L57" i="2"/>
  <c r="G57" i="2"/>
  <c r="L56" i="2"/>
  <c r="D164" i="2" s="1"/>
  <c r="G56" i="2"/>
  <c r="L55" i="2"/>
  <c r="L73" i="2" s="1"/>
  <c r="D181" i="2" s="1"/>
  <c r="G55" i="2"/>
  <c r="G73" i="2" s="1"/>
  <c r="L54" i="2"/>
  <c r="G54" i="2"/>
  <c r="L53" i="2"/>
  <c r="G53" i="2"/>
  <c r="K52" i="2"/>
  <c r="J52" i="2"/>
  <c r="I52" i="2"/>
  <c r="H52" i="2"/>
  <c r="F52" i="2"/>
  <c r="E52" i="2"/>
  <c r="D52" i="2"/>
  <c r="C52" i="2"/>
  <c r="L51" i="2"/>
  <c r="G51" i="2"/>
  <c r="L50" i="2"/>
  <c r="G50" i="2"/>
  <c r="L49" i="2"/>
  <c r="G49" i="2"/>
  <c r="L48" i="2"/>
  <c r="G48" i="2"/>
  <c r="L47" i="2"/>
  <c r="G47" i="2"/>
  <c r="L46" i="2"/>
  <c r="G46" i="2"/>
  <c r="L45" i="2"/>
  <c r="G45" i="2"/>
  <c r="L44" i="2"/>
  <c r="G44" i="2"/>
  <c r="L43" i="2"/>
  <c r="G43" i="2"/>
  <c r="L42" i="2"/>
  <c r="G42" i="2"/>
  <c r="L41" i="2"/>
  <c r="G41" i="2"/>
  <c r="L40" i="2"/>
  <c r="G40" i="2"/>
  <c r="L39" i="2"/>
  <c r="G39" i="2"/>
  <c r="L38" i="2"/>
  <c r="G38" i="2"/>
  <c r="L37" i="2"/>
  <c r="G37" i="2"/>
  <c r="L36" i="2"/>
  <c r="G36" i="2"/>
  <c r="L35" i="2"/>
  <c r="G35" i="2"/>
  <c r="L34" i="2"/>
  <c r="G34" i="2"/>
  <c r="L33" i="2"/>
  <c r="G33" i="2"/>
  <c r="L32" i="2"/>
  <c r="L52" i="2" s="1"/>
  <c r="G32" i="2"/>
  <c r="K31" i="2"/>
  <c r="J31" i="2"/>
  <c r="I31" i="2"/>
  <c r="H31" i="2"/>
  <c r="F31" i="2"/>
  <c r="E31" i="2"/>
  <c r="D31" i="2"/>
  <c r="C31" i="2"/>
  <c r="L30" i="2"/>
  <c r="G30" i="2"/>
  <c r="L29" i="2"/>
  <c r="G29" i="2"/>
  <c r="L28" i="2"/>
  <c r="G28" i="2"/>
  <c r="L27" i="2"/>
  <c r="G27" i="2"/>
  <c r="L26" i="2"/>
  <c r="G26" i="2"/>
  <c r="L25" i="2"/>
  <c r="G25" i="2"/>
  <c r="L24" i="2"/>
  <c r="G24" i="2"/>
  <c r="L23" i="2"/>
  <c r="G23" i="2"/>
  <c r="L22" i="2"/>
  <c r="G22" i="2"/>
  <c r="L21" i="2"/>
  <c r="G21" i="2"/>
  <c r="L20" i="2"/>
  <c r="G20" i="2"/>
  <c r="L19" i="2"/>
  <c r="G19" i="2"/>
  <c r="L18" i="2"/>
  <c r="G18" i="2"/>
  <c r="L17" i="2"/>
  <c r="G17" i="2"/>
  <c r="L16" i="2"/>
  <c r="G16" i="2"/>
  <c r="L15" i="2"/>
  <c r="G15" i="2"/>
  <c r="L14" i="2"/>
  <c r="G14" i="2"/>
  <c r="L13" i="2"/>
  <c r="G13" i="2"/>
  <c r="L12" i="2"/>
  <c r="G12" i="2"/>
  <c r="L11" i="2"/>
  <c r="L31" i="2" s="1"/>
  <c r="G11" i="2"/>
  <c r="H180" i="2" l="1"/>
  <c r="H179" i="2"/>
  <c r="H178" i="2"/>
  <c r="H177" i="2"/>
  <c r="H176" i="2"/>
  <c r="H175" i="2"/>
  <c r="H174" i="2"/>
  <c r="H173" i="2"/>
  <c r="H172" i="2"/>
  <c r="H171" i="2"/>
  <c r="H170" i="2"/>
  <c r="H169" i="2"/>
  <c r="H168" i="2"/>
  <c r="G174" i="2"/>
  <c r="F174" i="2"/>
  <c r="F170" i="2"/>
  <c r="F168" i="2"/>
  <c r="F165" i="2"/>
  <c r="E179" i="2"/>
  <c r="E177" i="2"/>
  <c r="E173" i="2"/>
  <c r="E169" i="2"/>
  <c r="E167" i="2"/>
  <c r="D165" i="2"/>
  <c r="D163" i="2"/>
  <c r="H166" i="2"/>
  <c r="H165" i="2"/>
  <c r="H164" i="2"/>
  <c r="H163" i="2"/>
  <c r="G157" i="2"/>
  <c r="H161" i="2"/>
  <c r="G180" i="2"/>
  <c r="G179" i="2"/>
  <c r="G178" i="2"/>
  <c r="G177" i="2"/>
  <c r="G176" i="2"/>
  <c r="E165" i="2"/>
  <c r="E161" i="2"/>
  <c r="D180" i="2"/>
  <c r="D179" i="2"/>
  <c r="D178" i="2"/>
  <c r="D175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36" i="2"/>
  <c r="F180" i="2"/>
  <c r="F179" i="2"/>
  <c r="F178" i="2"/>
  <c r="F177" i="2"/>
  <c r="F173" i="2"/>
  <c r="E178" i="2"/>
  <c r="E174" i="2"/>
  <c r="E166" i="2"/>
  <c r="E162" i="2"/>
  <c r="D170" i="2"/>
  <c r="G31" i="2"/>
  <c r="D162" i="2"/>
  <c r="D161" i="2"/>
  <c r="C180" i="2"/>
  <c r="C179" i="2"/>
  <c r="G52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E181" i="2"/>
  <c r="L157" i="2"/>
  <c r="H181" i="2" s="1"/>
  <c r="H162" i="2"/>
  <c r="L136" i="2"/>
  <c r="G181" i="2" s="1"/>
  <c r="G161" i="2"/>
  <c r="F161" i="2"/>
  <c r="L115" i="2"/>
  <c r="D6" i="2"/>
  <c r="B181" i="2"/>
  <c r="B180" i="2"/>
  <c r="I180" i="2"/>
  <c r="B179" i="2"/>
  <c r="I179" i="2"/>
  <c r="I178" i="2"/>
  <c r="B178" i="2"/>
  <c r="I177" i="2"/>
  <c r="B177" i="2"/>
  <c r="I176" i="2"/>
  <c r="B176" i="2"/>
  <c r="B175" i="2"/>
  <c r="I175" i="2"/>
  <c r="B174" i="2"/>
  <c r="I174" i="2"/>
  <c r="B173" i="2"/>
  <c r="I173" i="2"/>
  <c r="B172" i="2"/>
  <c r="I172" i="2"/>
  <c r="B171" i="2"/>
  <c r="I171" i="2"/>
  <c r="B170" i="2"/>
  <c r="I170" i="2"/>
  <c r="I169" i="2"/>
  <c r="B169" i="2"/>
  <c r="I168" i="2"/>
  <c r="B168" i="2"/>
  <c r="B167" i="2"/>
  <c r="I167" i="2"/>
  <c r="B166" i="2"/>
  <c r="I166" i="2"/>
  <c r="B165" i="2"/>
  <c r="I165" i="2"/>
  <c r="B164" i="2"/>
  <c r="I164" i="2"/>
  <c r="I163" i="2"/>
  <c r="B163" i="2"/>
  <c r="I162" i="2"/>
  <c r="B162" i="2"/>
  <c r="B161" i="2"/>
  <c r="I161" i="2"/>
  <c r="C181" i="2"/>
  <c r="A6" i="2"/>
  <c r="G6" i="2" l="1"/>
  <c r="F181" i="2"/>
  <c r="I181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<sst xmlns="http://schemas.openxmlformats.org/spreadsheetml/2006/main" count="71" uniqueCount="58">
  <si>
    <t>1. How to Use This Labour Cost Calculator</t>
  </si>
  <si>
    <t>Step 1</t>
  </si>
  <si>
    <t>Export hourly POS Sales data and hourly Labour Costs from your existing payroll/labour tool.</t>
  </si>
  <si>
    <t>Step 2</t>
  </si>
  <si>
    <t>Navigate to the 'Labour Cost Calculator' tab.</t>
  </si>
  <si>
    <t>Step 3</t>
  </si>
  <si>
    <t>Step 4</t>
  </si>
  <si>
    <t>Review the automated Hourly Average Sales, Hourly Average Labour Cost, and Labour Cost % Matrix.</t>
  </si>
  <si>
    <t>Step 5</t>
  </si>
  <si>
    <t>2. Eliminate Spreadsheets: Why Choose Bizimply Live Automation?</t>
  </si>
  <si>
    <t>Live POS Data Integration</t>
  </si>
  <si>
    <t>Smart Sales &amp; Labour Forecasting</t>
  </si>
  <si>
    <t>Tablet Timestation &amp; Timecards</t>
  </si>
  <si>
    <t>Eliminate 'buddy punching' and unapproved overtime with tablet clock-ins. Ensure actual worked hours match scheduled shifts before payroll export.</t>
  </si>
  <si>
    <t>Multi-Location Dashboard</t>
  </si>
  <si>
    <t>3. Ready to Control Labour Costs in Real-Time?</t>
  </si>
  <si>
    <t>💡 BIZIMPLY FEATURE: Automatically sync POS sales and live clock-in hours to track Labour Cost % in real-time instead of manual weekly data entry.</t>
  </si>
  <si>
    <t>TOTAL AVG WEEKLY SALES</t>
  </si>
  <si>
    <t>TOTAL AVG WEEKLY LABOUR COST</t>
  </si>
  <si>
    <t>OVERALL LABOUR COST %</t>
  </si>
  <si>
    <t>TARGET LABOUR COST %</t>
  </si>
  <si>
    <t>SECTION 1: HOURLY SALES &amp; LABOUR DATA INPUT</t>
  </si>
  <si>
    <t>Time Period</t>
  </si>
  <si>
    <t>Sales per Hour ($)</t>
  </si>
  <si>
    <t>Labour Cost per Hour ($)</t>
  </si>
  <si>
    <t>Week Day</t>
  </si>
  <si>
    <t>Hour</t>
  </si>
  <si>
    <t>Week 1</t>
  </si>
  <si>
    <t>Week 2</t>
  </si>
  <si>
    <t>Week 3</t>
  </si>
  <si>
    <t>Week 4</t>
  </si>
  <si>
    <t>Average</t>
  </si>
  <si>
    <t>Monday</t>
  </si>
  <si>
    <t>Monday Total</t>
  </si>
  <si>
    <t>Tuesday</t>
  </si>
  <si>
    <t>Tuesday Total</t>
  </si>
  <si>
    <t>Wednesday</t>
  </si>
  <si>
    <t>Wednesday Total</t>
  </si>
  <si>
    <t>Thursday</t>
  </si>
  <si>
    <t>Thursday Total</t>
  </si>
  <si>
    <t>Friday</t>
  </si>
  <si>
    <t>Friday Total</t>
  </si>
  <si>
    <t>Saturday</t>
  </si>
  <si>
    <t>Saturday Total</t>
  </si>
  <si>
    <t>Sunday</t>
  </si>
  <si>
    <t>Sunday Total</t>
  </si>
  <si>
    <t>SECTION 2: LABOUR COST % RESULTS MATRIX BY HOUR</t>
  </si>
  <si>
    <t>Weekly Avg %</t>
  </si>
  <si>
    <t>Daily Labour %</t>
  </si>
  <si>
    <t>Use the Weekly Summary Dashboard at the top of the calculator to review total labour percentage against targets.</t>
  </si>
  <si>
    <t>Predict future hourly sales using AI &amp; historical POS trends. Create optimised shift schedules aligned perfectly with expected revenue to eliminate overstaffing.</t>
  </si>
  <si>
    <t>Labour Cost % &amp; Sales Forecasting Guide</t>
  </si>
  <si>
    <t>Optimise shift schedules &amp; Control wage targets in real-time</t>
  </si>
  <si>
    <t>Enter your sales and labour numbers into the highlighted yellow input cells for Weeks 1 through 4.</t>
  </si>
  <si>
    <t>Bizimply connects seamlessly with your POS system. Live sales sync directly against real-time scheduled labour costs every hour.</t>
  </si>
  <si>
    <t>Compare labour cost percentages across multiple venues or departments in a single executive view with instant drill-down capabilities.</t>
  </si>
  <si>
    <t>🚀 Say goodbye to manual spreadsheet entries and end-of-week surprises!
Bizimply gives hospitality and retail operators total control over labour costs, workforce scheduling, and POS sales forecasting.
👉 Book your free personalized demo today: https://www.bizimply.com/book-a-demo/</t>
  </si>
  <si>
    <t>Labour Cost % Calculator &amp; POS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</si>
</sst>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E2E8F0"/>
      <name val="Calibri"/>
      <family val="2"/>
    </font>
    <font>
      <b/>
      <sz val="13"/>
      <color rgb="FF0F172A"/>
      <name val="Calibri"/>
      <family val="2"/>
    </font>
    <font>
      <b/>
      <sz val="11"/>
      <color rgb="FF0F172A"/>
      <name val="Calibri"/>
      <family val="2"/>
    </font>
    <font>
      <sz val="11"/>
      <color rgb="FF334155"/>
      <name val="Calibri"/>
      <family val="2"/>
    </font>
    <font>
      <b/>
      <i/>
      <sz val="10"/>
      <color rgb="FF0369A1"/>
      <name val="Calibri"/>
      <family val="2"/>
    </font>
    <font>
      <b/>
      <sz val="9"/>
      <color rgb="FF64748B"/>
      <name val="Calibri"/>
      <family val="2"/>
    </font>
    <font>
      <b/>
      <sz val="14"/>
      <color rgb="FF0F172A"/>
      <name val="Calibri"/>
      <family val="2"/>
    </font>
    <font>
      <b/>
      <sz val="14"/>
      <color rgb="FF00A88F"/>
      <name val="Calibri"/>
      <family val="2"/>
    </font>
    <font>
      <b/>
      <sz val="14"/>
      <color rgb="FF0284C7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F172A"/>
        <bgColor rgb="FF0F172A"/>
      </patternFill>
    </fill>
    <fill>
      <patternFill patternType="solid">
        <fgColor rgb="FFE6F7F5"/>
        <bgColor rgb="FFE6F7F5"/>
      </patternFill>
    </fill>
    <fill>
      <patternFill patternType="solid">
        <fgColor rgb="FFE2E8F0"/>
        <bgColor rgb="FFE2E8F0"/>
      </patternFill>
    </fill>
    <fill>
      <patternFill patternType="solid">
        <fgColor rgb="FFEFF6FF"/>
        <bgColor rgb="FFEFF6FF"/>
      </patternFill>
    </fill>
    <fill>
      <patternFill patternType="solid">
        <fgColor rgb="FFF8FAFC"/>
        <bgColor rgb="FFF8FAFC"/>
      </patternFill>
    </fill>
    <fill>
      <patternFill patternType="solid">
        <fgColor rgb="FF00A88F"/>
        <bgColor rgb="FF00A88F"/>
      </patternFill>
    </fill>
    <fill>
      <patternFill patternType="solid">
        <fgColor rgb="FFFEF3C7"/>
        <bgColor rgb="FFFEF3C7"/>
      </patternFill>
    </fill>
    <fill>
      <patternFill patternType="solid">
        <fgColor theme="5" tint="0.79998168889431442"/>
        <bgColor rgb="FFEFF6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rgb="FFE6F7F5"/>
      </patternFill>
    </fill>
    <fill>
      <patternFill patternType="solid">
        <fgColor theme="5" tint="0.39997558519241921"/>
        <bgColor rgb="FFE2E8F0"/>
      </patternFill>
    </fill>
    <fill>
      <patternFill patternType="solid">
        <fgColor rgb="FFAF1A2D"/>
        <bgColor rgb="FF0F172A"/>
      </patternFill>
    </fill>
    <fill>
      <patternFill patternType="solid">
        <fgColor rgb="FFAF1A2D"/>
        <bgColor indexed="64"/>
      </patternFill>
    </fill>
    <fill>
      <patternFill patternType="solid">
        <fgColor theme="3" tint="-0.499984740745262"/>
        <bgColor rgb="FF00A88F"/>
      </patternFill>
    </fill>
    <fill>
      <patternFill patternType="solid">
        <fgColor theme="3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double">
        <color rgb="FF0F17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0" fillId="3" borderId="3" xfId="0" applyFill="1" applyBorder="1"/>
    <xf numFmtId="164" fontId="4" fillId="3" borderId="3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11" fillId="7" borderId="3" xfId="0" applyNumberFormat="1" applyFont="1" applyFill="1" applyBorder="1" applyAlignment="1">
      <alignment horizontal="right" vertical="center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left" vertical="center" wrapText="1"/>
    </xf>
    <xf numFmtId="0" fontId="1" fillId="13" borderId="0" xfId="0" applyFont="1" applyFill="1" applyAlignment="1">
      <alignment horizontal="center" vertical="center"/>
    </xf>
    <xf numFmtId="0" fontId="0" fillId="14" borderId="0" xfId="0" applyFill="1"/>
    <xf numFmtId="0" fontId="7" fillId="6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0" fillId="0" borderId="0" xfId="0"/>
    <xf numFmtId="0" fontId="11" fillId="15" borderId="0" xfId="0" applyFont="1" applyFill="1" applyAlignment="1">
      <alignment horizontal="center" vertical="center"/>
    </xf>
    <xf numFmtId="0" fontId="0" fillId="16" borderId="0" xfId="0" applyFill="1"/>
    <xf numFmtId="165" fontId="10" fillId="6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13" borderId="4" xfId="0" applyFont="1" applyFill="1" applyBorder="1" applyAlignment="1">
      <alignment horizontal="center" vertical="center"/>
    </xf>
    <xf numFmtId="0" fontId="0" fillId="14" borderId="4" xfId="0" applyFill="1" applyBorder="1"/>
    <xf numFmtId="0" fontId="12" fillId="14" borderId="4" xfId="1" applyFill="1" applyBorder="1" applyAlignment="1">
      <alignment horizontal="center"/>
    </xf>
    <xf numFmtId="0" fontId="12" fillId="14" borderId="8" xfId="1" applyFill="1" applyBorder="1" applyAlignment="1">
      <alignment horizontal="center"/>
    </xf>
    <xf numFmtId="0" fontId="12" fillId="14" borderId="2" xfId="1" applyFill="1" applyBorder="1" applyAlignment="1">
      <alignment horizontal="center"/>
    </xf>
    <xf numFmtId="0" fontId="12" fillId="9" borderId="4" xfId="1" applyFill="1" applyBorder="1" applyAlignment="1">
      <alignment horizontal="center" vertical="center" wrapText="1"/>
    </xf>
    <xf numFmtId="0" fontId="12" fillId="10" borderId="4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AF1A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zimply.com/book-a-demo/" TargetMode="External"/><Relationship Id="rId1" Type="http://schemas.openxmlformats.org/officeDocument/2006/relationships/hyperlink" Target="https://www.bizimply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zimpl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workbookViewId="0">
      <selection activeCell="A19" sqref="A19:G21"/>
    </sheetView>
  </sheetViews>
  <sheetFormatPr baseColWidth="10" defaultColWidth="8.83203125" defaultRowHeight="15" x14ac:dyDescent="0.2"/>
  <cols>
    <col min="1" max="1" width="28" customWidth="1"/>
    <col min="2" max="7" width="15" customWidth="1"/>
  </cols>
  <sheetData>
    <row r="1" spans="1:7" ht="69" customHeight="1" x14ac:dyDescent="0.2">
      <c r="A1" s="44" t="e" vm="1">
        <v>#VALUE!</v>
      </c>
      <c r="B1" s="44"/>
      <c r="C1" s="44"/>
      <c r="D1" s="44"/>
      <c r="E1" s="44"/>
      <c r="F1" s="44"/>
      <c r="G1" s="44"/>
    </row>
    <row r="2" spans="1:7" ht="40" customHeight="1" x14ac:dyDescent="0.2">
      <c r="A2" s="42" t="s">
        <v>51</v>
      </c>
      <c r="B2" s="43"/>
      <c r="C2" s="43"/>
      <c r="D2" s="43"/>
      <c r="E2" s="43"/>
      <c r="F2" s="43"/>
      <c r="G2" s="43"/>
    </row>
    <row r="3" spans="1:7" ht="20" customHeight="1" x14ac:dyDescent="0.2">
      <c r="A3" s="38" t="s">
        <v>52</v>
      </c>
      <c r="B3" s="39"/>
      <c r="C3" s="39"/>
      <c r="D3" s="39"/>
      <c r="E3" s="39"/>
      <c r="F3" s="39"/>
      <c r="G3" s="39"/>
    </row>
    <row r="4" spans="1:7" x14ac:dyDescent="0.2">
      <c r="A4" s="32"/>
      <c r="B4" s="33"/>
      <c r="C4" s="33"/>
      <c r="D4" s="33"/>
      <c r="E4" s="33"/>
      <c r="F4" s="33"/>
      <c r="G4" s="34"/>
    </row>
    <row r="5" spans="1:7" ht="17" x14ac:dyDescent="0.2">
      <c r="A5" s="35" t="s">
        <v>0</v>
      </c>
      <c r="B5" s="36"/>
      <c r="C5" s="36"/>
      <c r="D5" s="36"/>
      <c r="E5" s="36"/>
      <c r="F5" s="36"/>
      <c r="G5" s="37"/>
    </row>
    <row r="6" spans="1:7" ht="24" customHeight="1" x14ac:dyDescent="0.2">
      <c r="A6" s="18" t="s">
        <v>1</v>
      </c>
      <c r="B6" s="41" t="s">
        <v>2</v>
      </c>
      <c r="C6" s="39"/>
      <c r="D6" s="39"/>
      <c r="E6" s="39"/>
      <c r="F6" s="39"/>
      <c r="G6" s="39"/>
    </row>
    <row r="7" spans="1:7" ht="24" customHeight="1" x14ac:dyDescent="0.2">
      <c r="A7" s="18" t="s">
        <v>3</v>
      </c>
      <c r="B7" s="41" t="s">
        <v>4</v>
      </c>
      <c r="C7" s="39"/>
      <c r="D7" s="39"/>
      <c r="E7" s="39"/>
      <c r="F7" s="39"/>
      <c r="G7" s="39"/>
    </row>
    <row r="8" spans="1:7" ht="24" customHeight="1" x14ac:dyDescent="0.2">
      <c r="A8" s="18" t="s">
        <v>5</v>
      </c>
      <c r="B8" s="41" t="s">
        <v>53</v>
      </c>
      <c r="C8" s="39"/>
      <c r="D8" s="39"/>
      <c r="E8" s="39"/>
      <c r="F8" s="39"/>
      <c r="G8" s="39"/>
    </row>
    <row r="9" spans="1:7" ht="24" customHeight="1" x14ac:dyDescent="0.2">
      <c r="A9" s="18" t="s">
        <v>6</v>
      </c>
      <c r="B9" s="41" t="s">
        <v>7</v>
      </c>
      <c r="C9" s="39"/>
      <c r="D9" s="39"/>
      <c r="E9" s="39"/>
      <c r="F9" s="39"/>
      <c r="G9" s="39"/>
    </row>
    <row r="10" spans="1:7" ht="24" customHeight="1" x14ac:dyDescent="0.2">
      <c r="A10" s="18" t="s">
        <v>8</v>
      </c>
      <c r="B10" s="41" t="s">
        <v>49</v>
      </c>
      <c r="C10" s="39"/>
      <c r="D10" s="39"/>
      <c r="E10" s="39"/>
      <c r="F10" s="39"/>
      <c r="G10" s="39"/>
    </row>
    <row r="11" spans="1:7" x14ac:dyDescent="0.2">
      <c r="A11" s="32"/>
      <c r="B11" s="33"/>
      <c r="C11" s="33"/>
      <c r="D11" s="33"/>
      <c r="E11" s="33"/>
      <c r="F11" s="33"/>
      <c r="G11" s="34"/>
    </row>
    <row r="12" spans="1:7" ht="17" x14ac:dyDescent="0.2">
      <c r="A12" s="35" t="s">
        <v>9</v>
      </c>
      <c r="B12" s="36"/>
      <c r="C12" s="36"/>
      <c r="D12" s="36"/>
      <c r="E12" s="36"/>
      <c r="F12" s="36"/>
      <c r="G12" s="37"/>
    </row>
    <row r="13" spans="1:7" ht="36" customHeight="1" x14ac:dyDescent="0.2">
      <c r="A13" s="19" t="s">
        <v>10</v>
      </c>
      <c r="B13" s="40" t="s">
        <v>54</v>
      </c>
      <c r="C13" s="39"/>
      <c r="D13" s="39"/>
      <c r="E13" s="39"/>
      <c r="F13" s="39"/>
      <c r="G13" s="39"/>
    </row>
    <row r="14" spans="1:7" ht="36" customHeight="1" x14ac:dyDescent="0.2">
      <c r="A14" s="19" t="s">
        <v>11</v>
      </c>
      <c r="B14" s="40" t="s">
        <v>50</v>
      </c>
      <c r="C14" s="39"/>
      <c r="D14" s="39"/>
      <c r="E14" s="39"/>
      <c r="F14" s="39"/>
      <c r="G14" s="39"/>
    </row>
    <row r="15" spans="1:7" ht="36" customHeight="1" x14ac:dyDescent="0.2">
      <c r="A15" s="19" t="s">
        <v>12</v>
      </c>
      <c r="B15" s="40" t="s">
        <v>13</v>
      </c>
      <c r="C15" s="39"/>
      <c r="D15" s="39"/>
      <c r="E15" s="39"/>
      <c r="F15" s="39"/>
      <c r="G15" s="39"/>
    </row>
    <row r="16" spans="1:7" ht="36" customHeight="1" x14ac:dyDescent="0.2">
      <c r="A16" s="19" t="s">
        <v>14</v>
      </c>
      <c r="B16" s="40" t="s">
        <v>55</v>
      </c>
      <c r="C16" s="39"/>
      <c r="D16" s="39"/>
      <c r="E16" s="39"/>
      <c r="F16" s="39"/>
      <c r="G16" s="39"/>
    </row>
    <row r="17" spans="1:7" x14ac:dyDescent="0.2">
      <c r="A17" s="32"/>
      <c r="B17" s="33"/>
      <c r="C17" s="33"/>
      <c r="D17" s="33"/>
      <c r="E17" s="33"/>
      <c r="F17" s="33"/>
      <c r="G17" s="34"/>
    </row>
    <row r="18" spans="1:7" ht="17" x14ac:dyDescent="0.2">
      <c r="A18" s="35" t="s">
        <v>15</v>
      </c>
      <c r="B18" s="36"/>
      <c r="C18" s="36"/>
      <c r="D18" s="36"/>
      <c r="E18" s="36"/>
      <c r="F18" s="36"/>
      <c r="G18" s="37"/>
    </row>
    <row r="19" spans="1:7" x14ac:dyDescent="0.2">
      <c r="A19" s="47" t="s">
        <v>56</v>
      </c>
      <c r="B19" s="48"/>
      <c r="C19" s="48"/>
      <c r="D19" s="48"/>
      <c r="E19" s="48"/>
      <c r="F19" s="48"/>
      <c r="G19" s="48"/>
    </row>
    <row r="20" spans="1:7" x14ac:dyDescent="0.2">
      <c r="A20" s="48"/>
      <c r="B20" s="48"/>
      <c r="C20" s="48"/>
      <c r="D20" s="48"/>
      <c r="E20" s="48"/>
      <c r="F20" s="48"/>
      <c r="G20" s="48"/>
    </row>
    <row r="21" spans="1:7" x14ac:dyDescent="0.2">
      <c r="A21" s="48"/>
      <c r="B21" s="48"/>
      <c r="C21" s="48"/>
      <c r="D21" s="48"/>
      <c r="E21" s="48"/>
      <c r="F21" s="48"/>
      <c r="G21" s="48"/>
    </row>
  </sheetData>
  <mergeCells count="19">
    <mergeCell ref="A19:G21"/>
    <mergeCell ref="A3:G3"/>
    <mergeCell ref="B13:G13"/>
    <mergeCell ref="B14:G14"/>
    <mergeCell ref="B8:G8"/>
    <mergeCell ref="B7:G7"/>
    <mergeCell ref="A17:G17"/>
    <mergeCell ref="A18:G18"/>
    <mergeCell ref="B16:G16"/>
    <mergeCell ref="B6:G6"/>
    <mergeCell ref="B15:G15"/>
    <mergeCell ref="B10:G10"/>
    <mergeCell ref="B9:G9"/>
    <mergeCell ref="A1:G1"/>
    <mergeCell ref="A4:G4"/>
    <mergeCell ref="A11:G11"/>
    <mergeCell ref="A12:G12"/>
    <mergeCell ref="A5:G5"/>
    <mergeCell ref="A2:G2"/>
  </mergeCells>
  <hyperlinks>
    <hyperlink ref="A1:G1" r:id="rId1" display="https://www.bizimply.com/" xr:uid="{2994A655-6686-0445-95AC-1DCB066ADFF9}"/>
    <hyperlink ref="A19:G21" r:id="rId2" display="https://www.bizimply.com/book-a-demo/" xr:uid="{D522ED57-BC12-714C-A695-76071FE005B9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1"/>
  <sheetViews>
    <sheetView showGridLines="0" workbookViewId="0">
      <selection sqref="A1:L1"/>
    </sheetView>
  </sheetViews>
  <sheetFormatPr baseColWidth="10" defaultColWidth="8.83203125" defaultRowHeight="15" x14ac:dyDescent="0.2"/>
  <cols>
    <col min="1" max="1" width="16" customWidth="1"/>
    <col min="2" max="2" width="10" customWidth="1"/>
    <col min="3" max="12" width="15" customWidth="1"/>
  </cols>
  <sheetData>
    <row r="1" spans="1:12" ht="69" customHeight="1" x14ac:dyDescent="0.2">
      <c r="A1" s="45" t="e" vm="1">
        <v>#VALUE!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8" customHeight="1" x14ac:dyDescent="0.2">
      <c r="A2" s="20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2" customHeight="1" x14ac:dyDescent="0.2">
      <c r="A3" s="29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2" x14ac:dyDescent="0.2">
      <c r="A5" s="22" t="s">
        <v>17</v>
      </c>
      <c r="B5" s="23"/>
      <c r="C5" s="23"/>
      <c r="D5" s="22" t="s">
        <v>18</v>
      </c>
      <c r="E5" s="23"/>
      <c r="F5" s="23"/>
      <c r="G5" s="22" t="s">
        <v>19</v>
      </c>
      <c r="H5" s="23"/>
      <c r="I5" s="23"/>
      <c r="J5" s="22" t="s">
        <v>20</v>
      </c>
      <c r="K5" s="23"/>
      <c r="L5" s="23"/>
    </row>
    <row r="6" spans="1:12" ht="19" x14ac:dyDescent="0.2">
      <c r="A6" s="30">
        <f>G31+G52+G73+G94+G115+G136+G157</f>
        <v>61108.119999999995</v>
      </c>
      <c r="B6" s="23"/>
      <c r="C6" s="23"/>
      <c r="D6" s="30">
        <f>L31+L52+L73+L94+L115+L136+L157</f>
        <v>16588.297500000001</v>
      </c>
      <c r="E6" s="23"/>
      <c r="F6" s="23"/>
      <c r="G6" s="31">
        <f>IFERROR(D6/A6, 0)</f>
        <v>0.27145815482459618</v>
      </c>
      <c r="H6" s="23"/>
      <c r="I6" s="23"/>
      <c r="J6" s="28">
        <v>0.3</v>
      </c>
      <c r="K6" s="23"/>
      <c r="L6" s="23"/>
    </row>
    <row r="8" spans="1:12" ht="17" x14ac:dyDescent="0.2">
      <c r="A8" s="24" t="s">
        <v>21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ht="22" customHeight="1" x14ac:dyDescent="0.2">
      <c r="A9" s="26" t="s">
        <v>22</v>
      </c>
      <c r="B9" s="27"/>
      <c r="C9" s="26" t="s">
        <v>23</v>
      </c>
      <c r="D9" s="27"/>
      <c r="E9" s="27"/>
      <c r="F9" s="27"/>
      <c r="G9" s="27"/>
      <c r="H9" s="26" t="s">
        <v>24</v>
      </c>
      <c r="I9" s="27"/>
      <c r="J9" s="27"/>
      <c r="K9" s="27"/>
      <c r="L9" s="27"/>
    </row>
    <row r="10" spans="1:12" ht="20" customHeight="1" x14ac:dyDescent="0.2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27</v>
      </c>
      <c r="I10" s="2" t="s">
        <v>28</v>
      </c>
      <c r="J10" s="2" t="s">
        <v>29</v>
      </c>
      <c r="K10" s="2" t="s">
        <v>30</v>
      </c>
      <c r="L10" s="2" t="s">
        <v>31</v>
      </c>
    </row>
    <row r="11" spans="1:12" ht="19" customHeight="1" x14ac:dyDescent="0.2">
      <c r="A11" s="3" t="s">
        <v>32</v>
      </c>
      <c r="B11" s="4">
        <v>0.20833333333333329</v>
      </c>
      <c r="C11" s="5">
        <v>122.92</v>
      </c>
      <c r="D11" s="5">
        <v>109.01</v>
      </c>
      <c r="E11" s="5">
        <v>136.75</v>
      </c>
      <c r="F11" s="5">
        <v>135.26</v>
      </c>
      <c r="G11" s="6">
        <f t="shared" ref="G11:G30" si="0">IFERROR(AVERAGE(C11:F11), 0)</f>
        <v>125.985</v>
      </c>
      <c r="H11" s="5">
        <v>49.67</v>
      </c>
      <c r="I11" s="5">
        <v>51.63</v>
      </c>
      <c r="J11" s="5">
        <v>47.15</v>
      </c>
      <c r="K11" s="5">
        <v>47.22</v>
      </c>
      <c r="L11" s="6">
        <f t="shared" ref="L11:L30" si="1">IFERROR(AVERAGE(H11:K11), 0)</f>
        <v>48.917500000000004</v>
      </c>
    </row>
    <row r="12" spans="1:12" ht="19" customHeight="1" x14ac:dyDescent="0.2">
      <c r="A12" s="1"/>
      <c r="B12" s="4">
        <v>0.25</v>
      </c>
      <c r="C12" s="5">
        <v>112.39</v>
      </c>
      <c r="D12" s="5">
        <v>126.93</v>
      </c>
      <c r="E12" s="5">
        <v>109.65</v>
      </c>
      <c r="F12" s="5">
        <v>136.96</v>
      </c>
      <c r="G12" s="6">
        <f t="shared" si="0"/>
        <v>121.48250000000002</v>
      </c>
      <c r="H12" s="5">
        <v>45.7</v>
      </c>
      <c r="I12" s="5">
        <v>46.93</v>
      </c>
      <c r="J12" s="5">
        <v>45.89</v>
      </c>
      <c r="K12" s="5">
        <v>52.7</v>
      </c>
      <c r="L12" s="6">
        <f t="shared" si="1"/>
        <v>47.804999999999993</v>
      </c>
    </row>
    <row r="13" spans="1:12" ht="19" customHeight="1" x14ac:dyDescent="0.2">
      <c r="A13" s="1"/>
      <c r="B13" s="4">
        <v>0.29166666666666669</v>
      </c>
      <c r="C13" s="5">
        <v>268.79000000000002</v>
      </c>
      <c r="D13" s="5">
        <v>277.62</v>
      </c>
      <c r="E13" s="5">
        <v>265.39</v>
      </c>
      <c r="F13" s="5">
        <v>291.54000000000002</v>
      </c>
      <c r="G13" s="6">
        <f t="shared" si="0"/>
        <v>275.83500000000004</v>
      </c>
      <c r="H13" s="5">
        <v>88.27</v>
      </c>
      <c r="I13" s="5">
        <v>84.75</v>
      </c>
      <c r="J13" s="5">
        <v>88.74</v>
      </c>
      <c r="K13" s="5">
        <v>86.48</v>
      </c>
      <c r="L13" s="6">
        <f t="shared" si="1"/>
        <v>87.06</v>
      </c>
    </row>
    <row r="14" spans="1:12" ht="19" customHeight="1" x14ac:dyDescent="0.2">
      <c r="A14" s="1"/>
      <c r="B14" s="4">
        <v>0.33333333333333331</v>
      </c>
      <c r="C14" s="5">
        <v>309.13</v>
      </c>
      <c r="D14" s="5">
        <v>383.96</v>
      </c>
      <c r="E14" s="5">
        <v>368.92</v>
      </c>
      <c r="F14" s="5">
        <v>367.3</v>
      </c>
      <c r="G14" s="6">
        <f t="shared" si="0"/>
        <v>357.32749999999999</v>
      </c>
      <c r="H14" s="5">
        <v>107.65</v>
      </c>
      <c r="I14" s="5">
        <v>97.89</v>
      </c>
      <c r="J14" s="5">
        <v>97.59</v>
      </c>
      <c r="K14" s="5">
        <v>98.46</v>
      </c>
      <c r="L14" s="6">
        <f t="shared" si="1"/>
        <v>100.39749999999999</v>
      </c>
    </row>
    <row r="15" spans="1:12" ht="19" customHeight="1" x14ac:dyDescent="0.2">
      <c r="A15" s="1"/>
      <c r="B15" s="4">
        <v>0.375</v>
      </c>
      <c r="C15" s="5">
        <v>339.98</v>
      </c>
      <c r="D15" s="5">
        <v>367.74</v>
      </c>
      <c r="E15" s="5">
        <v>298.18</v>
      </c>
      <c r="F15" s="5">
        <v>346.23</v>
      </c>
      <c r="G15" s="6">
        <f t="shared" si="0"/>
        <v>338.03250000000003</v>
      </c>
      <c r="H15" s="5">
        <v>100.7</v>
      </c>
      <c r="I15" s="5">
        <v>96.91</v>
      </c>
      <c r="J15" s="5">
        <v>90.44</v>
      </c>
      <c r="K15" s="5">
        <v>104.09</v>
      </c>
      <c r="L15" s="6">
        <f t="shared" si="1"/>
        <v>98.034999999999997</v>
      </c>
    </row>
    <row r="16" spans="1:12" ht="19" customHeight="1" x14ac:dyDescent="0.2">
      <c r="A16" s="1"/>
      <c r="B16" s="4">
        <v>0.41666666666666669</v>
      </c>
      <c r="C16" s="5">
        <v>298.49</v>
      </c>
      <c r="D16" s="5">
        <v>356.76</v>
      </c>
      <c r="E16" s="5">
        <v>313.60000000000002</v>
      </c>
      <c r="F16" s="5">
        <v>301.13</v>
      </c>
      <c r="G16" s="6">
        <f t="shared" si="0"/>
        <v>317.495</v>
      </c>
      <c r="H16" s="5">
        <v>93.62</v>
      </c>
      <c r="I16" s="5">
        <v>91.31</v>
      </c>
      <c r="J16" s="5">
        <v>93.02</v>
      </c>
      <c r="K16" s="5">
        <v>103.7</v>
      </c>
      <c r="L16" s="6">
        <f t="shared" si="1"/>
        <v>95.412499999999994</v>
      </c>
    </row>
    <row r="17" spans="1:12" ht="19" customHeight="1" x14ac:dyDescent="0.2">
      <c r="A17" s="1"/>
      <c r="B17" s="4">
        <v>0.45833333333333331</v>
      </c>
      <c r="C17" s="5">
        <v>373.97</v>
      </c>
      <c r="D17" s="5">
        <v>335.59</v>
      </c>
      <c r="E17" s="5">
        <v>366</v>
      </c>
      <c r="F17" s="5">
        <v>347.39</v>
      </c>
      <c r="G17" s="6">
        <f t="shared" si="0"/>
        <v>355.73749999999995</v>
      </c>
      <c r="H17" s="5">
        <v>99.97</v>
      </c>
      <c r="I17" s="5">
        <v>107.52</v>
      </c>
      <c r="J17" s="5">
        <v>96.23</v>
      </c>
      <c r="K17" s="5">
        <v>107.4</v>
      </c>
      <c r="L17" s="6">
        <f t="shared" si="1"/>
        <v>102.78</v>
      </c>
    </row>
    <row r="18" spans="1:12" ht="19" customHeight="1" x14ac:dyDescent="0.2">
      <c r="A18" s="1"/>
      <c r="B18" s="4">
        <v>0.5</v>
      </c>
      <c r="C18" s="5">
        <v>687.26</v>
      </c>
      <c r="D18" s="5">
        <v>685.77</v>
      </c>
      <c r="E18" s="5">
        <v>553.66</v>
      </c>
      <c r="F18" s="5">
        <v>568.89</v>
      </c>
      <c r="G18" s="6">
        <f t="shared" si="0"/>
        <v>623.89499999999998</v>
      </c>
      <c r="H18" s="5">
        <v>145.02000000000001</v>
      </c>
      <c r="I18" s="5">
        <v>155.06</v>
      </c>
      <c r="J18" s="5">
        <v>174.28</v>
      </c>
      <c r="K18" s="5">
        <v>172.02</v>
      </c>
      <c r="L18" s="6">
        <f t="shared" si="1"/>
        <v>161.595</v>
      </c>
    </row>
    <row r="19" spans="1:12" ht="19" customHeight="1" x14ac:dyDescent="0.2">
      <c r="A19" s="1"/>
      <c r="B19" s="4">
        <v>0.54166666666666663</v>
      </c>
      <c r="C19" s="5">
        <v>716.02</v>
      </c>
      <c r="D19" s="5">
        <v>575.67999999999995</v>
      </c>
      <c r="E19" s="5">
        <v>690.12</v>
      </c>
      <c r="F19" s="5">
        <v>703.52</v>
      </c>
      <c r="G19" s="6">
        <f t="shared" si="0"/>
        <v>671.33499999999992</v>
      </c>
      <c r="H19" s="5">
        <v>169.9</v>
      </c>
      <c r="I19" s="5">
        <v>169.35</v>
      </c>
      <c r="J19" s="5">
        <v>148.49</v>
      </c>
      <c r="K19" s="5">
        <v>149.72</v>
      </c>
      <c r="L19" s="6">
        <f t="shared" si="1"/>
        <v>159.36500000000001</v>
      </c>
    </row>
    <row r="20" spans="1:12" ht="19" customHeight="1" x14ac:dyDescent="0.2">
      <c r="A20" s="1"/>
      <c r="B20" s="4">
        <v>0.58333333333333337</v>
      </c>
      <c r="C20" s="5">
        <v>707.05</v>
      </c>
      <c r="D20" s="5">
        <v>696.45</v>
      </c>
      <c r="E20" s="5">
        <v>726.53</v>
      </c>
      <c r="F20" s="5">
        <v>639.55999999999995</v>
      </c>
      <c r="G20" s="6">
        <f t="shared" si="0"/>
        <v>692.39749999999992</v>
      </c>
      <c r="H20" s="5">
        <v>172.47</v>
      </c>
      <c r="I20" s="5">
        <v>148.46</v>
      </c>
      <c r="J20" s="5">
        <v>174.63</v>
      </c>
      <c r="K20" s="5">
        <v>172.3</v>
      </c>
      <c r="L20" s="6">
        <f t="shared" si="1"/>
        <v>166.965</v>
      </c>
    </row>
    <row r="21" spans="1:12" ht="19" customHeight="1" x14ac:dyDescent="0.2">
      <c r="A21" s="1"/>
      <c r="B21" s="4">
        <v>0.625</v>
      </c>
      <c r="C21" s="5">
        <v>266.35000000000002</v>
      </c>
      <c r="D21" s="5">
        <v>243.67</v>
      </c>
      <c r="E21" s="5">
        <v>284.08</v>
      </c>
      <c r="F21" s="5">
        <v>295.89</v>
      </c>
      <c r="G21" s="6">
        <f t="shared" si="0"/>
        <v>272.49749999999995</v>
      </c>
      <c r="H21" s="5">
        <v>87.31</v>
      </c>
      <c r="I21" s="5">
        <v>82.03</v>
      </c>
      <c r="J21" s="5">
        <v>86.02</v>
      </c>
      <c r="K21" s="5">
        <v>95.84</v>
      </c>
      <c r="L21" s="6">
        <f t="shared" si="1"/>
        <v>87.800000000000011</v>
      </c>
    </row>
    <row r="22" spans="1:12" ht="19" customHeight="1" x14ac:dyDescent="0.2">
      <c r="A22" s="1"/>
      <c r="B22" s="4">
        <v>0.66666666666666663</v>
      </c>
      <c r="C22" s="5">
        <v>245.61</v>
      </c>
      <c r="D22" s="5">
        <v>316.73</v>
      </c>
      <c r="E22" s="5">
        <v>259</v>
      </c>
      <c r="F22" s="5">
        <v>255.17</v>
      </c>
      <c r="G22" s="6">
        <f t="shared" si="0"/>
        <v>269.1275</v>
      </c>
      <c r="H22" s="5">
        <v>83.02</v>
      </c>
      <c r="I22" s="5">
        <v>98.66</v>
      </c>
      <c r="J22" s="5">
        <v>97.22</v>
      </c>
      <c r="K22" s="5">
        <v>86.74</v>
      </c>
      <c r="L22" s="6">
        <f t="shared" si="1"/>
        <v>91.41</v>
      </c>
    </row>
    <row r="23" spans="1:12" ht="19" customHeight="1" x14ac:dyDescent="0.2">
      <c r="A23" s="1"/>
      <c r="B23" s="4">
        <v>0.70833333333333337</v>
      </c>
      <c r="C23" s="5">
        <v>246.03</v>
      </c>
      <c r="D23" s="5">
        <v>292.88</v>
      </c>
      <c r="E23" s="5">
        <v>312.56</v>
      </c>
      <c r="F23" s="5">
        <v>239.02</v>
      </c>
      <c r="G23" s="6">
        <f t="shared" si="0"/>
        <v>272.6225</v>
      </c>
      <c r="H23" s="5">
        <v>92.39</v>
      </c>
      <c r="I23" s="5">
        <v>96.42</v>
      </c>
      <c r="J23" s="5">
        <v>89.26</v>
      </c>
      <c r="K23" s="5">
        <v>91.25</v>
      </c>
      <c r="L23" s="6">
        <f t="shared" si="1"/>
        <v>92.33</v>
      </c>
    </row>
    <row r="24" spans="1:12" ht="19" customHeight="1" x14ac:dyDescent="0.2">
      <c r="A24" s="1"/>
      <c r="B24" s="4">
        <v>0.75</v>
      </c>
      <c r="C24" s="5">
        <v>982.15</v>
      </c>
      <c r="D24" s="5">
        <v>829.4</v>
      </c>
      <c r="E24" s="5">
        <v>838.78</v>
      </c>
      <c r="F24" s="5">
        <v>943.31</v>
      </c>
      <c r="G24" s="6">
        <f t="shared" si="0"/>
        <v>898.41</v>
      </c>
      <c r="H24" s="5">
        <v>222.3</v>
      </c>
      <c r="I24" s="5">
        <v>221.56</v>
      </c>
      <c r="J24" s="5">
        <v>212.71</v>
      </c>
      <c r="K24" s="5">
        <v>239.23</v>
      </c>
      <c r="L24" s="6">
        <f t="shared" si="1"/>
        <v>223.95000000000002</v>
      </c>
    </row>
    <row r="25" spans="1:12" ht="19" customHeight="1" x14ac:dyDescent="0.2">
      <c r="A25" s="1"/>
      <c r="B25" s="4">
        <v>0.79166666666666663</v>
      </c>
      <c r="C25" s="5">
        <v>842.8</v>
      </c>
      <c r="D25" s="5">
        <v>948.3</v>
      </c>
      <c r="E25" s="5">
        <v>1006.42</v>
      </c>
      <c r="F25" s="5">
        <v>873.22</v>
      </c>
      <c r="G25" s="6">
        <f t="shared" si="0"/>
        <v>917.68499999999995</v>
      </c>
      <c r="H25" s="5">
        <v>200.39</v>
      </c>
      <c r="I25" s="5">
        <v>207.7</v>
      </c>
      <c r="J25" s="5">
        <v>200.92</v>
      </c>
      <c r="K25" s="5">
        <v>204.52</v>
      </c>
      <c r="L25" s="6">
        <f t="shared" si="1"/>
        <v>203.38249999999999</v>
      </c>
    </row>
    <row r="26" spans="1:12" ht="19" customHeight="1" x14ac:dyDescent="0.2">
      <c r="A26" s="1"/>
      <c r="B26" s="4">
        <v>0.83333333333333337</v>
      </c>
      <c r="C26" s="5">
        <v>797.52</v>
      </c>
      <c r="D26" s="5">
        <v>857.47</v>
      </c>
      <c r="E26" s="5">
        <v>864.88</v>
      </c>
      <c r="F26" s="5">
        <v>885.79</v>
      </c>
      <c r="G26" s="6">
        <f t="shared" si="0"/>
        <v>851.41499999999996</v>
      </c>
      <c r="H26" s="5">
        <v>227.26</v>
      </c>
      <c r="I26" s="5">
        <v>227.77</v>
      </c>
      <c r="J26" s="5">
        <v>228.24</v>
      </c>
      <c r="K26" s="5">
        <v>214.03</v>
      </c>
      <c r="L26" s="6">
        <f t="shared" si="1"/>
        <v>224.32499999999999</v>
      </c>
    </row>
    <row r="27" spans="1:12" ht="19" customHeight="1" x14ac:dyDescent="0.2">
      <c r="A27" s="1"/>
      <c r="B27" s="4">
        <v>0.875</v>
      </c>
      <c r="C27" s="5">
        <v>943.97</v>
      </c>
      <c r="D27" s="5">
        <v>913.45</v>
      </c>
      <c r="E27" s="5">
        <v>799.43</v>
      </c>
      <c r="F27" s="5">
        <v>912.38</v>
      </c>
      <c r="G27" s="6">
        <f t="shared" si="0"/>
        <v>892.3075</v>
      </c>
      <c r="H27" s="5">
        <v>212.01</v>
      </c>
      <c r="I27" s="5">
        <v>227.74</v>
      </c>
      <c r="J27" s="5">
        <v>230.33</v>
      </c>
      <c r="K27" s="5">
        <v>208.59</v>
      </c>
      <c r="L27" s="6">
        <f t="shared" si="1"/>
        <v>219.66750000000002</v>
      </c>
    </row>
    <row r="28" spans="1:12" ht="19" customHeight="1" x14ac:dyDescent="0.2">
      <c r="A28" s="1"/>
      <c r="B28" s="4">
        <v>0.91666666666666663</v>
      </c>
      <c r="C28" s="5">
        <v>117.66</v>
      </c>
      <c r="D28" s="5">
        <v>118.38</v>
      </c>
      <c r="E28" s="5">
        <v>112.69</v>
      </c>
      <c r="F28" s="5">
        <v>103.46</v>
      </c>
      <c r="G28" s="6">
        <f t="shared" si="0"/>
        <v>113.0475</v>
      </c>
      <c r="H28" s="5">
        <v>45.5</v>
      </c>
      <c r="I28" s="5">
        <v>54.93</v>
      </c>
      <c r="J28" s="5">
        <v>52.4</v>
      </c>
      <c r="K28" s="5">
        <v>49.39</v>
      </c>
      <c r="L28" s="6">
        <f t="shared" si="1"/>
        <v>50.555000000000007</v>
      </c>
    </row>
    <row r="29" spans="1:12" ht="19" customHeight="1" x14ac:dyDescent="0.2">
      <c r="A29" s="1"/>
      <c r="B29" s="4">
        <v>0.95833333333333337</v>
      </c>
      <c r="C29" s="5">
        <v>126</v>
      </c>
      <c r="D29" s="5">
        <v>111.68</v>
      </c>
      <c r="E29" s="5">
        <v>127.57</v>
      </c>
      <c r="F29" s="5">
        <v>136.22999999999999</v>
      </c>
      <c r="G29" s="6">
        <f t="shared" si="0"/>
        <v>125.37</v>
      </c>
      <c r="H29" s="5">
        <v>52.73</v>
      </c>
      <c r="I29" s="5">
        <v>49.65</v>
      </c>
      <c r="J29" s="5">
        <v>54.84</v>
      </c>
      <c r="K29" s="5">
        <v>54.22</v>
      </c>
      <c r="L29" s="6">
        <f t="shared" si="1"/>
        <v>52.86</v>
      </c>
    </row>
    <row r="30" spans="1:12" ht="19" customHeight="1" x14ac:dyDescent="0.2">
      <c r="A30" s="1"/>
      <c r="B30" s="4">
        <v>0</v>
      </c>
      <c r="C30" s="5">
        <v>104.1</v>
      </c>
      <c r="D30" s="5">
        <v>116.83</v>
      </c>
      <c r="E30" s="5">
        <v>118.27</v>
      </c>
      <c r="F30" s="5">
        <v>111.87</v>
      </c>
      <c r="G30" s="6">
        <f t="shared" si="0"/>
        <v>112.7675</v>
      </c>
      <c r="H30" s="5">
        <v>51.16</v>
      </c>
      <c r="I30" s="5">
        <v>46.43</v>
      </c>
      <c r="J30" s="5">
        <v>52.47</v>
      </c>
      <c r="K30" s="5">
        <v>53.58</v>
      </c>
      <c r="L30" s="6">
        <f t="shared" si="1"/>
        <v>50.91</v>
      </c>
    </row>
    <row r="31" spans="1:12" ht="22" customHeight="1" x14ac:dyDescent="0.2">
      <c r="A31" s="7" t="s">
        <v>33</v>
      </c>
      <c r="B31" s="8"/>
      <c r="C31" s="9">
        <f t="shared" ref="C31:L31" si="2">SUM(C11:C30)</f>
        <v>8608.1899999999987</v>
      </c>
      <c r="D31" s="9">
        <f t="shared" si="2"/>
        <v>8664.2999999999993</v>
      </c>
      <c r="E31" s="9">
        <f t="shared" si="2"/>
        <v>8552.4800000000014</v>
      </c>
      <c r="F31" s="9">
        <f t="shared" si="2"/>
        <v>8594.119999999999</v>
      </c>
      <c r="G31" s="9">
        <f t="shared" si="2"/>
        <v>8604.7725000000009</v>
      </c>
      <c r="H31" s="9">
        <f t="shared" si="2"/>
        <v>2347.0399999999995</v>
      </c>
      <c r="I31" s="9">
        <f t="shared" si="2"/>
        <v>2362.6999999999998</v>
      </c>
      <c r="J31" s="9">
        <f t="shared" si="2"/>
        <v>2360.8700000000003</v>
      </c>
      <c r="K31" s="9">
        <f t="shared" si="2"/>
        <v>2391.4799999999996</v>
      </c>
      <c r="L31" s="9">
        <f t="shared" si="2"/>
        <v>2365.5225</v>
      </c>
    </row>
    <row r="32" spans="1:12" ht="19" customHeight="1" x14ac:dyDescent="0.2">
      <c r="A32" s="3" t="s">
        <v>34</v>
      </c>
      <c r="B32" s="4">
        <v>0.20833333333333329</v>
      </c>
      <c r="C32" s="5">
        <v>104.22</v>
      </c>
      <c r="D32" s="5">
        <v>126.92</v>
      </c>
      <c r="E32" s="5">
        <v>111.58</v>
      </c>
      <c r="F32" s="5">
        <v>124.98</v>
      </c>
      <c r="G32" s="6">
        <f t="shared" ref="G32:G51" si="3">IFERROR(AVERAGE(C32:F32), 0)</f>
        <v>116.925</v>
      </c>
      <c r="H32" s="5">
        <v>51.91</v>
      </c>
      <c r="I32" s="5">
        <v>54.77</v>
      </c>
      <c r="J32" s="5">
        <v>52.98</v>
      </c>
      <c r="K32" s="5">
        <v>48.39</v>
      </c>
      <c r="L32" s="6">
        <f t="shared" ref="L32:L51" si="4">IFERROR(AVERAGE(H32:K32), 0)</f>
        <v>52.012500000000003</v>
      </c>
    </row>
    <row r="33" spans="1:12" ht="19" customHeight="1" x14ac:dyDescent="0.2">
      <c r="A33" s="1"/>
      <c r="B33" s="4">
        <v>0.25</v>
      </c>
      <c r="C33" s="5">
        <v>128.28</v>
      </c>
      <c r="D33" s="5">
        <v>107.28</v>
      </c>
      <c r="E33" s="5">
        <v>127.69</v>
      </c>
      <c r="F33" s="5">
        <v>117.02</v>
      </c>
      <c r="G33" s="6">
        <f t="shared" si="3"/>
        <v>120.0675</v>
      </c>
      <c r="H33" s="5">
        <v>47.65</v>
      </c>
      <c r="I33" s="5">
        <v>47.39</v>
      </c>
      <c r="J33" s="5">
        <v>47.17</v>
      </c>
      <c r="K33" s="5">
        <v>52.96</v>
      </c>
      <c r="L33" s="6">
        <f t="shared" si="4"/>
        <v>48.792499999999997</v>
      </c>
    </row>
    <row r="34" spans="1:12" ht="19" customHeight="1" x14ac:dyDescent="0.2">
      <c r="A34" s="1"/>
      <c r="B34" s="4">
        <v>0.29166666666666669</v>
      </c>
      <c r="C34" s="5">
        <v>246.07</v>
      </c>
      <c r="D34" s="5">
        <v>257.52</v>
      </c>
      <c r="E34" s="5">
        <v>254.15</v>
      </c>
      <c r="F34" s="5">
        <v>251.28</v>
      </c>
      <c r="G34" s="6">
        <f t="shared" si="3"/>
        <v>252.255</v>
      </c>
      <c r="H34" s="5">
        <v>94.14</v>
      </c>
      <c r="I34" s="5">
        <v>91.57</v>
      </c>
      <c r="J34" s="5">
        <v>92.97</v>
      </c>
      <c r="K34" s="5">
        <v>97.2</v>
      </c>
      <c r="L34" s="6">
        <f t="shared" si="4"/>
        <v>93.969999999999985</v>
      </c>
    </row>
    <row r="35" spans="1:12" ht="19" customHeight="1" x14ac:dyDescent="0.2">
      <c r="A35" s="1"/>
      <c r="B35" s="4">
        <v>0.33333333333333331</v>
      </c>
      <c r="C35" s="5">
        <v>344.62</v>
      </c>
      <c r="D35" s="5">
        <v>301.47000000000003</v>
      </c>
      <c r="E35" s="5">
        <v>317.37</v>
      </c>
      <c r="F35" s="5">
        <v>351.74</v>
      </c>
      <c r="G35" s="6">
        <f t="shared" si="3"/>
        <v>328.8</v>
      </c>
      <c r="H35" s="5">
        <v>104.31</v>
      </c>
      <c r="I35" s="5">
        <v>108.37</v>
      </c>
      <c r="J35" s="5">
        <v>100.22</v>
      </c>
      <c r="K35" s="5">
        <v>94.54</v>
      </c>
      <c r="L35" s="6">
        <f t="shared" si="4"/>
        <v>101.86</v>
      </c>
    </row>
    <row r="36" spans="1:12" ht="19" customHeight="1" x14ac:dyDescent="0.2">
      <c r="A36" s="1"/>
      <c r="B36" s="4">
        <v>0.375</v>
      </c>
      <c r="C36" s="5">
        <v>359.73</v>
      </c>
      <c r="D36" s="5">
        <v>395.65</v>
      </c>
      <c r="E36" s="5">
        <v>332.46</v>
      </c>
      <c r="F36" s="5">
        <v>395.26</v>
      </c>
      <c r="G36" s="6">
        <f t="shared" si="3"/>
        <v>370.77499999999998</v>
      </c>
      <c r="H36" s="5">
        <v>108.08</v>
      </c>
      <c r="I36" s="5">
        <v>101.54</v>
      </c>
      <c r="J36" s="5">
        <v>99.62</v>
      </c>
      <c r="K36" s="5">
        <v>92.58</v>
      </c>
      <c r="L36" s="6">
        <f t="shared" si="4"/>
        <v>100.455</v>
      </c>
    </row>
    <row r="37" spans="1:12" ht="19" customHeight="1" x14ac:dyDescent="0.2">
      <c r="A37" s="1"/>
      <c r="B37" s="4">
        <v>0.41666666666666669</v>
      </c>
      <c r="C37" s="5">
        <v>309.10000000000002</v>
      </c>
      <c r="D37" s="5">
        <v>301.8</v>
      </c>
      <c r="E37" s="5">
        <v>361.7</v>
      </c>
      <c r="F37" s="5">
        <v>372.33</v>
      </c>
      <c r="G37" s="6">
        <f t="shared" si="3"/>
        <v>336.23250000000002</v>
      </c>
      <c r="H37" s="5">
        <v>109.87</v>
      </c>
      <c r="I37" s="5">
        <v>102.05</v>
      </c>
      <c r="J37" s="5">
        <v>109.88</v>
      </c>
      <c r="K37" s="5">
        <v>98.06</v>
      </c>
      <c r="L37" s="6">
        <f t="shared" si="4"/>
        <v>104.965</v>
      </c>
    </row>
    <row r="38" spans="1:12" ht="19" customHeight="1" x14ac:dyDescent="0.2">
      <c r="A38" s="1"/>
      <c r="B38" s="4">
        <v>0.45833333333333331</v>
      </c>
      <c r="C38" s="5">
        <v>311.56</v>
      </c>
      <c r="D38" s="5">
        <v>303.76</v>
      </c>
      <c r="E38" s="5">
        <v>327.76</v>
      </c>
      <c r="F38" s="5">
        <v>353.23</v>
      </c>
      <c r="G38" s="6">
        <f t="shared" si="3"/>
        <v>324.07749999999999</v>
      </c>
      <c r="H38" s="5">
        <v>109.72</v>
      </c>
      <c r="I38" s="5">
        <v>95.94</v>
      </c>
      <c r="J38" s="5">
        <v>94.7</v>
      </c>
      <c r="K38" s="5">
        <v>104.46</v>
      </c>
      <c r="L38" s="6">
        <f t="shared" si="4"/>
        <v>101.205</v>
      </c>
    </row>
    <row r="39" spans="1:12" ht="19" customHeight="1" x14ac:dyDescent="0.2">
      <c r="A39" s="1"/>
      <c r="B39" s="4">
        <v>0.5</v>
      </c>
      <c r="C39" s="5">
        <v>628.24</v>
      </c>
      <c r="D39" s="5">
        <v>661.39</v>
      </c>
      <c r="E39" s="5">
        <v>582.03</v>
      </c>
      <c r="F39" s="5">
        <v>718.89</v>
      </c>
      <c r="G39" s="6">
        <f t="shared" si="3"/>
        <v>647.63750000000005</v>
      </c>
      <c r="H39" s="5">
        <v>173.42</v>
      </c>
      <c r="I39" s="5">
        <v>168.16</v>
      </c>
      <c r="J39" s="5">
        <v>173.94</v>
      </c>
      <c r="K39" s="5">
        <v>154.63999999999999</v>
      </c>
      <c r="L39" s="6">
        <f t="shared" si="4"/>
        <v>167.54</v>
      </c>
    </row>
    <row r="40" spans="1:12" ht="19" customHeight="1" x14ac:dyDescent="0.2">
      <c r="A40" s="1"/>
      <c r="B40" s="4">
        <v>0.54166666666666663</v>
      </c>
      <c r="C40" s="5">
        <v>558.82000000000005</v>
      </c>
      <c r="D40" s="5">
        <v>611.96</v>
      </c>
      <c r="E40" s="5">
        <v>727.57</v>
      </c>
      <c r="F40" s="5">
        <v>644.04</v>
      </c>
      <c r="G40" s="6">
        <f t="shared" si="3"/>
        <v>635.59750000000008</v>
      </c>
      <c r="H40" s="5">
        <v>150.41</v>
      </c>
      <c r="I40" s="5">
        <v>148.84</v>
      </c>
      <c r="J40" s="5">
        <v>149.26</v>
      </c>
      <c r="K40" s="5">
        <v>158.05000000000001</v>
      </c>
      <c r="L40" s="6">
        <f t="shared" si="4"/>
        <v>151.63999999999999</v>
      </c>
    </row>
    <row r="41" spans="1:12" ht="19" customHeight="1" x14ac:dyDescent="0.2">
      <c r="A41" s="1"/>
      <c r="B41" s="4">
        <v>0.58333333333333337</v>
      </c>
      <c r="C41" s="5">
        <v>733.02</v>
      </c>
      <c r="D41" s="5">
        <v>724.86</v>
      </c>
      <c r="E41" s="5">
        <v>700.26</v>
      </c>
      <c r="F41" s="5">
        <v>699.94</v>
      </c>
      <c r="G41" s="6">
        <f t="shared" si="3"/>
        <v>714.5200000000001</v>
      </c>
      <c r="H41" s="5">
        <v>150.11000000000001</v>
      </c>
      <c r="I41" s="5">
        <v>168.88</v>
      </c>
      <c r="J41" s="5">
        <v>151.16999999999999</v>
      </c>
      <c r="K41" s="5">
        <v>160.82</v>
      </c>
      <c r="L41" s="6">
        <f t="shared" si="4"/>
        <v>157.745</v>
      </c>
    </row>
    <row r="42" spans="1:12" ht="19" customHeight="1" x14ac:dyDescent="0.2">
      <c r="A42" s="1"/>
      <c r="B42" s="4">
        <v>0.625</v>
      </c>
      <c r="C42" s="5">
        <v>240.81</v>
      </c>
      <c r="D42" s="5">
        <v>312.95999999999998</v>
      </c>
      <c r="E42" s="5">
        <v>248.79</v>
      </c>
      <c r="F42" s="5">
        <v>287.77999999999997</v>
      </c>
      <c r="G42" s="6">
        <f t="shared" si="3"/>
        <v>272.58499999999998</v>
      </c>
      <c r="H42" s="5">
        <v>92.92</v>
      </c>
      <c r="I42" s="5">
        <v>92.59</v>
      </c>
      <c r="J42" s="5">
        <v>93.28</v>
      </c>
      <c r="K42" s="5">
        <v>87.65</v>
      </c>
      <c r="L42" s="6">
        <f t="shared" si="4"/>
        <v>91.609999999999985</v>
      </c>
    </row>
    <row r="43" spans="1:12" ht="19" customHeight="1" x14ac:dyDescent="0.2">
      <c r="A43" s="1"/>
      <c r="B43" s="4">
        <v>0.66666666666666663</v>
      </c>
      <c r="C43" s="5">
        <v>304.55</v>
      </c>
      <c r="D43" s="5">
        <v>316.83</v>
      </c>
      <c r="E43" s="5">
        <v>289.83999999999997</v>
      </c>
      <c r="F43" s="5">
        <v>320.29000000000002</v>
      </c>
      <c r="G43" s="6">
        <f t="shared" si="3"/>
        <v>307.8775</v>
      </c>
      <c r="H43" s="5">
        <v>96.3</v>
      </c>
      <c r="I43" s="5">
        <v>82</v>
      </c>
      <c r="J43" s="5">
        <v>93.09</v>
      </c>
      <c r="K43" s="5">
        <v>82.65</v>
      </c>
      <c r="L43" s="6">
        <f t="shared" si="4"/>
        <v>88.509999999999991</v>
      </c>
    </row>
    <row r="44" spans="1:12" ht="19" customHeight="1" x14ac:dyDescent="0.2">
      <c r="A44" s="1"/>
      <c r="B44" s="4">
        <v>0.70833333333333337</v>
      </c>
      <c r="C44" s="5">
        <v>293.55</v>
      </c>
      <c r="D44" s="5">
        <v>269.19</v>
      </c>
      <c r="E44" s="5">
        <v>309.77999999999997</v>
      </c>
      <c r="F44" s="5">
        <v>241.75</v>
      </c>
      <c r="G44" s="6">
        <f t="shared" si="3"/>
        <v>278.5675</v>
      </c>
      <c r="H44" s="5">
        <v>98.04</v>
      </c>
      <c r="I44" s="5">
        <v>81.78</v>
      </c>
      <c r="J44" s="5">
        <v>82.02</v>
      </c>
      <c r="K44" s="5">
        <v>81.05</v>
      </c>
      <c r="L44" s="6">
        <f t="shared" si="4"/>
        <v>85.722499999999997</v>
      </c>
    </row>
    <row r="45" spans="1:12" ht="19" customHeight="1" x14ac:dyDescent="0.2">
      <c r="A45" s="1"/>
      <c r="B45" s="4">
        <v>0.75</v>
      </c>
      <c r="C45" s="5">
        <v>798.88</v>
      </c>
      <c r="D45" s="5">
        <v>1031.26</v>
      </c>
      <c r="E45" s="5">
        <v>990.51</v>
      </c>
      <c r="F45" s="5">
        <v>1012.54</v>
      </c>
      <c r="G45" s="6">
        <f t="shared" si="3"/>
        <v>958.2974999999999</v>
      </c>
      <c r="H45" s="5">
        <v>206.2</v>
      </c>
      <c r="I45" s="5">
        <v>228.26</v>
      </c>
      <c r="J45" s="5">
        <v>232.99</v>
      </c>
      <c r="K45" s="5">
        <v>229.98</v>
      </c>
      <c r="L45" s="6">
        <f t="shared" si="4"/>
        <v>224.35750000000002</v>
      </c>
    </row>
    <row r="46" spans="1:12" ht="19" customHeight="1" x14ac:dyDescent="0.2">
      <c r="A46" s="1"/>
      <c r="B46" s="4">
        <v>0.79166666666666663</v>
      </c>
      <c r="C46" s="5">
        <v>837.81</v>
      </c>
      <c r="D46" s="5">
        <v>1027.1300000000001</v>
      </c>
      <c r="E46" s="5">
        <v>961.64</v>
      </c>
      <c r="F46" s="5">
        <v>949.77</v>
      </c>
      <c r="G46" s="6">
        <f t="shared" si="3"/>
        <v>944.08749999999998</v>
      </c>
      <c r="H46" s="5">
        <v>210.52</v>
      </c>
      <c r="I46" s="5">
        <v>215.48</v>
      </c>
      <c r="J46" s="5">
        <v>231.35</v>
      </c>
      <c r="K46" s="5">
        <v>220.72</v>
      </c>
      <c r="L46" s="6">
        <f t="shared" si="4"/>
        <v>219.51750000000001</v>
      </c>
    </row>
    <row r="47" spans="1:12" ht="19" customHeight="1" x14ac:dyDescent="0.2">
      <c r="A47" s="1"/>
      <c r="B47" s="4">
        <v>0.83333333333333337</v>
      </c>
      <c r="C47" s="5">
        <v>896.74</v>
      </c>
      <c r="D47" s="5">
        <v>1013.32</v>
      </c>
      <c r="E47" s="5">
        <v>878.53</v>
      </c>
      <c r="F47" s="5">
        <v>996.92</v>
      </c>
      <c r="G47" s="6">
        <f t="shared" si="3"/>
        <v>946.37750000000005</v>
      </c>
      <c r="H47" s="5">
        <v>200.06</v>
      </c>
      <c r="I47" s="5">
        <v>221.34</v>
      </c>
      <c r="J47" s="5">
        <v>229.37</v>
      </c>
      <c r="K47" s="5">
        <v>198.47</v>
      </c>
      <c r="L47" s="6">
        <f t="shared" si="4"/>
        <v>212.31</v>
      </c>
    </row>
    <row r="48" spans="1:12" ht="19" customHeight="1" x14ac:dyDescent="0.2">
      <c r="A48" s="1"/>
      <c r="B48" s="4">
        <v>0.875</v>
      </c>
      <c r="C48" s="5">
        <v>953.01</v>
      </c>
      <c r="D48" s="5">
        <v>842.23</v>
      </c>
      <c r="E48" s="5">
        <v>933.93</v>
      </c>
      <c r="F48" s="5">
        <v>933.28</v>
      </c>
      <c r="G48" s="6">
        <f t="shared" si="3"/>
        <v>915.61249999999995</v>
      </c>
      <c r="H48" s="5">
        <v>204</v>
      </c>
      <c r="I48" s="5">
        <v>239.53</v>
      </c>
      <c r="J48" s="5">
        <v>208.67</v>
      </c>
      <c r="K48" s="5">
        <v>204</v>
      </c>
      <c r="L48" s="6">
        <f t="shared" si="4"/>
        <v>214.04999999999998</v>
      </c>
    </row>
    <row r="49" spans="1:12" ht="19" customHeight="1" x14ac:dyDescent="0.2">
      <c r="A49" s="1"/>
      <c r="B49" s="4">
        <v>0.91666666666666663</v>
      </c>
      <c r="C49" s="5">
        <v>117.94</v>
      </c>
      <c r="D49" s="5">
        <v>104.3</v>
      </c>
      <c r="E49" s="5">
        <v>105.65</v>
      </c>
      <c r="F49" s="5">
        <v>129.41</v>
      </c>
      <c r="G49" s="6">
        <f t="shared" si="3"/>
        <v>114.32499999999999</v>
      </c>
      <c r="H49" s="5">
        <v>45.98</v>
      </c>
      <c r="I49" s="5">
        <v>50.41</v>
      </c>
      <c r="J49" s="5">
        <v>53.85</v>
      </c>
      <c r="K49" s="5">
        <v>49.54</v>
      </c>
      <c r="L49" s="6">
        <f t="shared" si="4"/>
        <v>49.944999999999993</v>
      </c>
    </row>
    <row r="50" spans="1:12" ht="19" customHeight="1" x14ac:dyDescent="0.2">
      <c r="A50" s="1"/>
      <c r="B50" s="4">
        <v>0.95833333333333337</v>
      </c>
      <c r="C50" s="5">
        <v>131.32</v>
      </c>
      <c r="D50" s="5">
        <v>131.88999999999999</v>
      </c>
      <c r="E50" s="5">
        <v>107.92</v>
      </c>
      <c r="F50" s="5">
        <v>104.75</v>
      </c>
      <c r="G50" s="6">
        <f t="shared" si="3"/>
        <v>118.97</v>
      </c>
      <c r="H50" s="5">
        <v>52.84</v>
      </c>
      <c r="I50" s="5">
        <v>53.66</v>
      </c>
      <c r="J50" s="5">
        <v>53.53</v>
      </c>
      <c r="K50" s="5">
        <v>52.14</v>
      </c>
      <c r="L50" s="6">
        <f t="shared" si="4"/>
        <v>53.042500000000004</v>
      </c>
    </row>
    <row r="51" spans="1:12" ht="19" customHeight="1" x14ac:dyDescent="0.2">
      <c r="A51" s="1"/>
      <c r="B51" s="4">
        <v>0</v>
      </c>
      <c r="C51" s="5">
        <v>120.36</v>
      </c>
      <c r="D51" s="5">
        <v>136.47999999999999</v>
      </c>
      <c r="E51" s="5">
        <v>128.63999999999999</v>
      </c>
      <c r="F51" s="5">
        <v>129.47</v>
      </c>
      <c r="G51" s="6">
        <f t="shared" si="3"/>
        <v>128.73749999999998</v>
      </c>
      <c r="H51" s="5">
        <v>54.12</v>
      </c>
      <c r="I51" s="5">
        <v>45.55</v>
      </c>
      <c r="J51" s="5">
        <v>52.41</v>
      </c>
      <c r="K51" s="5">
        <v>50.84</v>
      </c>
      <c r="L51" s="6">
        <f t="shared" si="4"/>
        <v>50.73</v>
      </c>
    </row>
    <row r="52" spans="1:12" ht="22" customHeight="1" x14ac:dyDescent="0.2">
      <c r="A52" s="7" t="s">
        <v>35</v>
      </c>
      <c r="B52" s="8"/>
      <c r="C52" s="9">
        <f t="shared" ref="C52:L52" si="5">SUM(C32:C51)</f>
        <v>8418.630000000001</v>
      </c>
      <c r="D52" s="9">
        <f t="shared" si="5"/>
        <v>8978.1999999999971</v>
      </c>
      <c r="E52" s="9">
        <f t="shared" si="5"/>
        <v>8797.7999999999993</v>
      </c>
      <c r="F52" s="9">
        <f t="shared" si="5"/>
        <v>9134.67</v>
      </c>
      <c r="G52" s="9">
        <f t="shared" si="5"/>
        <v>8832.3249999999971</v>
      </c>
      <c r="H52" s="9">
        <f t="shared" si="5"/>
        <v>2360.6</v>
      </c>
      <c r="I52" s="9">
        <f t="shared" si="5"/>
        <v>2398.11</v>
      </c>
      <c r="J52" s="9">
        <f t="shared" si="5"/>
        <v>2402.4699999999998</v>
      </c>
      <c r="K52" s="9">
        <f t="shared" si="5"/>
        <v>2318.7400000000002</v>
      </c>
      <c r="L52" s="9">
        <f t="shared" si="5"/>
        <v>2369.98</v>
      </c>
    </row>
    <row r="53" spans="1:12" ht="19" customHeight="1" x14ac:dyDescent="0.2">
      <c r="A53" s="3" t="s">
        <v>36</v>
      </c>
      <c r="B53" s="4">
        <v>0.20833333333333329</v>
      </c>
      <c r="C53" s="5">
        <v>102.46</v>
      </c>
      <c r="D53" s="5">
        <v>111.19</v>
      </c>
      <c r="E53" s="5">
        <v>127.78</v>
      </c>
      <c r="F53" s="5">
        <v>121.05</v>
      </c>
      <c r="G53" s="6">
        <f t="shared" ref="G53:G72" si="6">IFERROR(AVERAGE(C53:F53), 0)</f>
        <v>115.61999999999999</v>
      </c>
      <c r="H53" s="5">
        <v>50.62</v>
      </c>
      <c r="I53" s="5">
        <v>47.87</v>
      </c>
      <c r="J53" s="5">
        <v>50.67</v>
      </c>
      <c r="K53" s="5">
        <v>53.79</v>
      </c>
      <c r="L53" s="6">
        <f t="shared" ref="L53:L72" si="7">IFERROR(AVERAGE(H53:K53), 0)</f>
        <v>50.737499999999997</v>
      </c>
    </row>
    <row r="54" spans="1:12" ht="19" customHeight="1" x14ac:dyDescent="0.2">
      <c r="A54" s="1"/>
      <c r="B54" s="4">
        <v>0.25</v>
      </c>
      <c r="C54" s="5">
        <v>137.28</v>
      </c>
      <c r="D54" s="5">
        <v>121.88</v>
      </c>
      <c r="E54" s="5">
        <v>128.33000000000001</v>
      </c>
      <c r="F54" s="5">
        <v>105.14</v>
      </c>
      <c r="G54" s="6">
        <f t="shared" si="6"/>
        <v>123.1575</v>
      </c>
      <c r="H54" s="5">
        <v>46.4</v>
      </c>
      <c r="I54" s="5">
        <v>50.59</v>
      </c>
      <c r="J54" s="5">
        <v>53.26</v>
      </c>
      <c r="K54" s="5">
        <v>46.19</v>
      </c>
      <c r="L54" s="6">
        <f t="shared" si="7"/>
        <v>49.11</v>
      </c>
    </row>
    <row r="55" spans="1:12" ht="19" customHeight="1" x14ac:dyDescent="0.2">
      <c r="A55" s="1"/>
      <c r="B55" s="4">
        <v>0.29166666666666669</v>
      </c>
      <c r="C55" s="5">
        <v>250.39</v>
      </c>
      <c r="D55" s="5">
        <v>279.99</v>
      </c>
      <c r="E55" s="5">
        <v>263.62</v>
      </c>
      <c r="F55" s="5">
        <v>249.8</v>
      </c>
      <c r="G55" s="6">
        <f t="shared" si="6"/>
        <v>260.95</v>
      </c>
      <c r="H55" s="5">
        <v>83.85</v>
      </c>
      <c r="I55" s="5">
        <v>88.64</v>
      </c>
      <c r="J55" s="5">
        <v>95.27</v>
      </c>
      <c r="K55" s="5">
        <v>84.08</v>
      </c>
      <c r="L55" s="6">
        <f t="shared" si="7"/>
        <v>87.96</v>
      </c>
    </row>
    <row r="56" spans="1:12" ht="19" customHeight="1" x14ac:dyDescent="0.2">
      <c r="A56" s="1"/>
      <c r="B56" s="4">
        <v>0.33333333333333331</v>
      </c>
      <c r="C56" s="5">
        <v>382.12</v>
      </c>
      <c r="D56" s="5">
        <v>305.33999999999997</v>
      </c>
      <c r="E56" s="5">
        <v>323.83999999999997</v>
      </c>
      <c r="F56" s="5">
        <v>367.71</v>
      </c>
      <c r="G56" s="6">
        <f t="shared" si="6"/>
        <v>344.7525</v>
      </c>
      <c r="H56" s="5">
        <v>90.14</v>
      </c>
      <c r="I56" s="5">
        <v>96.44</v>
      </c>
      <c r="J56" s="5">
        <v>93.09</v>
      </c>
      <c r="K56" s="5">
        <v>94.61</v>
      </c>
      <c r="L56" s="6">
        <f t="shared" si="7"/>
        <v>93.57</v>
      </c>
    </row>
    <row r="57" spans="1:12" ht="19" customHeight="1" x14ac:dyDescent="0.2">
      <c r="A57" s="1"/>
      <c r="B57" s="4">
        <v>0.375</v>
      </c>
      <c r="C57" s="5">
        <v>390.61</v>
      </c>
      <c r="D57" s="5">
        <v>314.23</v>
      </c>
      <c r="E57" s="5">
        <v>373.1</v>
      </c>
      <c r="F57" s="5">
        <v>393.07</v>
      </c>
      <c r="G57" s="6">
        <f t="shared" si="6"/>
        <v>367.7525</v>
      </c>
      <c r="H57" s="5">
        <v>94.92</v>
      </c>
      <c r="I57" s="5">
        <v>107.25</v>
      </c>
      <c r="J57" s="5">
        <v>96.41</v>
      </c>
      <c r="K57" s="5">
        <v>105.45</v>
      </c>
      <c r="L57" s="6">
        <f t="shared" si="7"/>
        <v>101.00750000000001</v>
      </c>
    </row>
    <row r="58" spans="1:12" ht="19" customHeight="1" x14ac:dyDescent="0.2">
      <c r="A58" s="1"/>
      <c r="B58" s="4">
        <v>0.41666666666666669</v>
      </c>
      <c r="C58" s="5">
        <v>358.49</v>
      </c>
      <c r="D58" s="5">
        <v>334.3</v>
      </c>
      <c r="E58" s="5">
        <v>390.54</v>
      </c>
      <c r="F58" s="5">
        <v>370.56</v>
      </c>
      <c r="G58" s="6">
        <f t="shared" si="6"/>
        <v>363.47249999999997</v>
      </c>
      <c r="H58" s="5">
        <v>96.38</v>
      </c>
      <c r="I58" s="5">
        <v>101.47</v>
      </c>
      <c r="J58" s="5">
        <v>95.89</v>
      </c>
      <c r="K58" s="5">
        <v>95.72</v>
      </c>
      <c r="L58" s="6">
        <f t="shared" si="7"/>
        <v>97.365000000000009</v>
      </c>
    </row>
    <row r="59" spans="1:12" ht="19" customHeight="1" x14ac:dyDescent="0.2">
      <c r="A59" s="1"/>
      <c r="B59" s="4">
        <v>0.45833333333333331</v>
      </c>
      <c r="C59" s="5">
        <v>396.03</v>
      </c>
      <c r="D59" s="5">
        <v>399.92</v>
      </c>
      <c r="E59" s="5">
        <v>314.08</v>
      </c>
      <c r="F59" s="5">
        <v>393.73</v>
      </c>
      <c r="G59" s="6">
        <f t="shared" si="6"/>
        <v>375.94</v>
      </c>
      <c r="H59" s="5">
        <v>104.28</v>
      </c>
      <c r="I59" s="5">
        <v>90.22</v>
      </c>
      <c r="J59" s="5">
        <v>92.16</v>
      </c>
      <c r="K59" s="5">
        <v>98.72</v>
      </c>
      <c r="L59" s="6">
        <f t="shared" si="7"/>
        <v>96.344999999999999</v>
      </c>
    </row>
    <row r="60" spans="1:12" ht="19" customHeight="1" x14ac:dyDescent="0.2">
      <c r="A60" s="1"/>
      <c r="B60" s="4">
        <v>0.5</v>
      </c>
      <c r="C60" s="5">
        <v>725.55</v>
      </c>
      <c r="D60" s="5">
        <v>722.84</v>
      </c>
      <c r="E60" s="5">
        <v>601.41999999999996</v>
      </c>
      <c r="F60" s="5">
        <v>639.37</v>
      </c>
      <c r="G60" s="6">
        <f t="shared" si="6"/>
        <v>672.29499999999996</v>
      </c>
      <c r="H60" s="5">
        <v>173.61</v>
      </c>
      <c r="I60" s="5">
        <v>150.71</v>
      </c>
      <c r="J60" s="5">
        <v>147.35</v>
      </c>
      <c r="K60" s="5">
        <v>157.28</v>
      </c>
      <c r="L60" s="6">
        <f t="shared" si="7"/>
        <v>157.23750000000001</v>
      </c>
    </row>
    <row r="61" spans="1:12" ht="19" customHeight="1" x14ac:dyDescent="0.2">
      <c r="A61" s="1"/>
      <c r="B61" s="4">
        <v>0.54166666666666663</v>
      </c>
      <c r="C61" s="5">
        <v>685.23</v>
      </c>
      <c r="D61" s="5">
        <v>722.68</v>
      </c>
      <c r="E61" s="5">
        <v>723.48</v>
      </c>
      <c r="F61" s="5">
        <v>554.77</v>
      </c>
      <c r="G61" s="6">
        <f t="shared" si="6"/>
        <v>671.54</v>
      </c>
      <c r="H61" s="5">
        <v>149.62</v>
      </c>
      <c r="I61" s="5">
        <v>148.11000000000001</v>
      </c>
      <c r="J61" s="5">
        <v>163.07</v>
      </c>
      <c r="K61" s="5">
        <v>156.99</v>
      </c>
      <c r="L61" s="6">
        <f t="shared" si="7"/>
        <v>154.44749999999999</v>
      </c>
    </row>
    <row r="62" spans="1:12" ht="19" customHeight="1" x14ac:dyDescent="0.2">
      <c r="A62" s="1"/>
      <c r="B62" s="4">
        <v>0.58333333333333337</v>
      </c>
      <c r="C62" s="5">
        <v>732.37</v>
      </c>
      <c r="D62" s="5">
        <v>672.5</v>
      </c>
      <c r="E62" s="5">
        <v>672.38</v>
      </c>
      <c r="F62" s="5">
        <v>686.47</v>
      </c>
      <c r="G62" s="6">
        <f t="shared" si="6"/>
        <v>690.93000000000006</v>
      </c>
      <c r="H62" s="5">
        <v>150.56</v>
      </c>
      <c r="I62" s="5">
        <v>172.64</v>
      </c>
      <c r="J62" s="5">
        <v>171.56</v>
      </c>
      <c r="K62" s="5">
        <v>170.32</v>
      </c>
      <c r="L62" s="6">
        <f t="shared" si="7"/>
        <v>166.26999999999998</v>
      </c>
    </row>
    <row r="63" spans="1:12" ht="19" customHeight="1" x14ac:dyDescent="0.2">
      <c r="A63" s="1"/>
      <c r="B63" s="4">
        <v>0.625</v>
      </c>
      <c r="C63" s="5">
        <v>303.73</v>
      </c>
      <c r="D63" s="5">
        <v>252.49</v>
      </c>
      <c r="E63" s="5">
        <v>242.47</v>
      </c>
      <c r="F63" s="5">
        <v>268.66000000000003</v>
      </c>
      <c r="G63" s="6">
        <f t="shared" si="6"/>
        <v>266.83750000000003</v>
      </c>
      <c r="H63" s="5">
        <v>93.9</v>
      </c>
      <c r="I63" s="5">
        <v>84.61</v>
      </c>
      <c r="J63" s="5">
        <v>96.64</v>
      </c>
      <c r="K63" s="5">
        <v>96.43</v>
      </c>
      <c r="L63" s="6">
        <f t="shared" si="7"/>
        <v>92.894999999999996</v>
      </c>
    </row>
    <row r="64" spans="1:12" ht="19" customHeight="1" x14ac:dyDescent="0.2">
      <c r="A64" s="1"/>
      <c r="B64" s="4">
        <v>0.66666666666666663</v>
      </c>
      <c r="C64" s="5">
        <v>296.52</v>
      </c>
      <c r="D64" s="5">
        <v>278.66000000000003</v>
      </c>
      <c r="E64" s="5">
        <v>250.64</v>
      </c>
      <c r="F64" s="5">
        <v>305.99</v>
      </c>
      <c r="G64" s="6">
        <f t="shared" si="6"/>
        <v>282.95249999999999</v>
      </c>
      <c r="H64" s="5">
        <v>84.11</v>
      </c>
      <c r="I64" s="5">
        <v>89.93</v>
      </c>
      <c r="J64" s="5">
        <v>94.65</v>
      </c>
      <c r="K64" s="5">
        <v>92.44</v>
      </c>
      <c r="L64" s="6">
        <f t="shared" si="7"/>
        <v>90.282500000000013</v>
      </c>
    </row>
    <row r="65" spans="1:12" ht="19" customHeight="1" x14ac:dyDescent="0.2">
      <c r="A65" s="1"/>
      <c r="B65" s="4">
        <v>0.70833333333333337</v>
      </c>
      <c r="C65" s="5">
        <v>257.82</v>
      </c>
      <c r="D65" s="5">
        <v>311.83999999999997</v>
      </c>
      <c r="E65" s="5">
        <v>264.93</v>
      </c>
      <c r="F65" s="5">
        <v>273.3</v>
      </c>
      <c r="G65" s="6">
        <f t="shared" si="6"/>
        <v>276.97249999999997</v>
      </c>
      <c r="H65" s="5">
        <v>88.89</v>
      </c>
      <c r="I65" s="5">
        <v>93.62</v>
      </c>
      <c r="J65" s="5">
        <v>81.7</v>
      </c>
      <c r="K65" s="5">
        <v>92.49</v>
      </c>
      <c r="L65" s="6">
        <f t="shared" si="7"/>
        <v>89.174999999999997</v>
      </c>
    </row>
    <row r="66" spans="1:12" ht="19" customHeight="1" x14ac:dyDescent="0.2">
      <c r="A66" s="1"/>
      <c r="B66" s="4">
        <v>0.75</v>
      </c>
      <c r="C66" s="5">
        <v>896.68</v>
      </c>
      <c r="D66" s="5">
        <v>981.22</v>
      </c>
      <c r="E66" s="5">
        <v>863.78</v>
      </c>
      <c r="F66" s="5">
        <v>919.25</v>
      </c>
      <c r="G66" s="6">
        <f t="shared" si="6"/>
        <v>915.23250000000007</v>
      </c>
      <c r="H66" s="5">
        <v>240.57</v>
      </c>
      <c r="I66" s="5">
        <v>200.57</v>
      </c>
      <c r="J66" s="5">
        <v>232.85</v>
      </c>
      <c r="K66" s="5">
        <v>218.6</v>
      </c>
      <c r="L66" s="6">
        <f t="shared" si="7"/>
        <v>223.14750000000001</v>
      </c>
    </row>
    <row r="67" spans="1:12" ht="19" customHeight="1" x14ac:dyDescent="0.2">
      <c r="A67" s="1"/>
      <c r="B67" s="4">
        <v>0.79166666666666663</v>
      </c>
      <c r="C67" s="5">
        <v>845.96</v>
      </c>
      <c r="D67" s="5">
        <v>839.14</v>
      </c>
      <c r="E67" s="5">
        <v>823.74</v>
      </c>
      <c r="F67" s="5">
        <v>992.69</v>
      </c>
      <c r="G67" s="6">
        <f t="shared" si="6"/>
        <v>875.38250000000005</v>
      </c>
      <c r="H67" s="5">
        <v>206.91</v>
      </c>
      <c r="I67" s="5">
        <v>240.34</v>
      </c>
      <c r="J67" s="5">
        <v>220.73</v>
      </c>
      <c r="K67" s="5">
        <v>210.55</v>
      </c>
      <c r="L67" s="6">
        <f t="shared" si="7"/>
        <v>219.63249999999999</v>
      </c>
    </row>
    <row r="68" spans="1:12" ht="19" customHeight="1" x14ac:dyDescent="0.2">
      <c r="A68" s="1"/>
      <c r="B68" s="4">
        <v>0.83333333333333337</v>
      </c>
      <c r="C68" s="5">
        <v>976.45</v>
      </c>
      <c r="D68" s="5">
        <v>921.94</v>
      </c>
      <c r="E68" s="5">
        <v>1003.79</v>
      </c>
      <c r="F68" s="5">
        <v>803.92</v>
      </c>
      <c r="G68" s="6">
        <f t="shared" si="6"/>
        <v>926.52500000000009</v>
      </c>
      <c r="H68" s="5">
        <v>228.45</v>
      </c>
      <c r="I68" s="5">
        <v>199.23</v>
      </c>
      <c r="J68" s="5">
        <v>206.08</v>
      </c>
      <c r="K68" s="5">
        <v>216.25</v>
      </c>
      <c r="L68" s="6">
        <f t="shared" si="7"/>
        <v>212.5025</v>
      </c>
    </row>
    <row r="69" spans="1:12" ht="19" customHeight="1" x14ac:dyDescent="0.2">
      <c r="A69" s="1"/>
      <c r="B69" s="4">
        <v>0.875</v>
      </c>
      <c r="C69" s="5">
        <v>849.55</v>
      </c>
      <c r="D69" s="5">
        <v>841.32</v>
      </c>
      <c r="E69" s="5">
        <v>918.71</v>
      </c>
      <c r="F69" s="5">
        <v>966.66</v>
      </c>
      <c r="G69" s="6">
        <f t="shared" si="6"/>
        <v>894.06</v>
      </c>
      <c r="H69" s="5">
        <v>216.3</v>
      </c>
      <c r="I69" s="5">
        <v>220.38</v>
      </c>
      <c r="J69" s="5">
        <v>232.4</v>
      </c>
      <c r="K69" s="5">
        <v>207.95</v>
      </c>
      <c r="L69" s="6">
        <f t="shared" si="7"/>
        <v>219.25749999999999</v>
      </c>
    </row>
    <row r="70" spans="1:12" ht="19" customHeight="1" x14ac:dyDescent="0.2">
      <c r="A70" s="1"/>
      <c r="B70" s="4">
        <v>0.91666666666666663</v>
      </c>
      <c r="C70" s="5">
        <v>137.91999999999999</v>
      </c>
      <c r="D70" s="5">
        <v>102.85</v>
      </c>
      <c r="E70" s="5">
        <v>115.35</v>
      </c>
      <c r="F70" s="5">
        <v>131.71</v>
      </c>
      <c r="G70" s="6">
        <f t="shared" si="6"/>
        <v>121.95750000000001</v>
      </c>
      <c r="H70" s="5">
        <v>47.35</v>
      </c>
      <c r="I70" s="5">
        <v>48.31</v>
      </c>
      <c r="J70" s="5">
        <v>46.71</v>
      </c>
      <c r="K70" s="5">
        <v>54.74</v>
      </c>
      <c r="L70" s="6">
        <f t="shared" si="7"/>
        <v>49.277500000000003</v>
      </c>
    </row>
    <row r="71" spans="1:12" ht="19" customHeight="1" x14ac:dyDescent="0.2">
      <c r="A71" s="1"/>
      <c r="B71" s="4">
        <v>0.95833333333333337</v>
      </c>
      <c r="C71" s="5">
        <v>133.54</v>
      </c>
      <c r="D71" s="5">
        <v>104.93</v>
      </c>
      <c r="E71" s="5">
        <v>121.39</v>
      </c>
      <c r="F71" s="5">
        <v>107.48</v>
      </c>
      <c r="G71" s="6">
        <f t="shared" si="6"/>
        <v>116.83500000000001</v>
      </c>
      <c r="H71" s="5">
        <v>45.18</v>
      </c>
      <c r="I71" s="5">
        <v>47.21</v>
      </c>
      <c r="J71" s="5">
        <v>52.03</v>
      </c>
      <c r="K71" s="5">
        <v>50.29</v>
      </c>
      <c r="L71" s="6">
        <f t="shared" si="7"/>
        <v>48.677500000000002</v>
      </c>
    </row>
    <row r="72" spans="1:12" ht="19" customHeight="1" x14ac:dyDescent="0.2">
      <c r="A72" s="1"/>
      <c r="B72" s="4">
        <v>0</v>
      </c>
      <c r="C72" s="5">
        <v>112.35</v>
      </c>
      <c r="D72" s="5">
        <v>122.88</v>
      </c>
      <c r="E72" s="5">
        <v>104.97</v>
      </c>
      <c r="F72" s="5">
        <v>114.33</v>
      </c>
      <c r="G72" s="6">
        <f t="shared" si="6"/>
        <v>113.63249999999999</v>
      </c>
      <c r="H72" s="5">
        <v>45.98</v>
      </c>
      <c r="I72" s="5">
        <v>53.24</v>
      </c>
      <c r="J72" s="5">
        <v>48.83</v>
      </c>
      <c r="K72" s="5">
        <v>52.16</v>
      </c>
      <c r="L72" s="6">
        <f t="shared" si="7"/>
        <v>50.052500000000002</v>
      </c>
    </row>
    <row r="73" spans="1:12" ht="22" customHeight="1" x14ac:dyDescent="0.2">
      <c r="A73" s="7" t="s">
        <v>37</v>
      </c>
      <c r="B73" s="8"/>
      <c r="C73" s="9">
        <f t="shared" ref="C73:L73" si="8">SUM(C53:C72)</f>
        <v>8971.0500000000011</v>
      </c>
      <c r="D73" s="9">
        <f t="shared" si="8"/>
        <v>8742.14</v>
      </c>
      <c r="E73" s="9">
        <f t="shared" si="8"/>
        <v>8628.34</v>
      </c>
      <c r="F73" s="9">
        <f t="shared" si="8"/>
        <v>8765.659999999998</v>
      </c>
      <c r="G73" s="9">
        <f t="shared" si="8"/>
        <v>8776.7974999999988</v>
      </c>
      <c r="H73" s="9">
        <f t="shared" si="8"/>
        <v>2338.02</v>
      </c>
      <c r="I73" s="9">
        <f t="shared" si="8"/>
        <v>2331.3799999999997</v>
      </c>
      <c r="J73" s="9">
        <f t="shared" si="8"/>
        <v>2371.35</v>
      </c>
      <c r="K73" s="9">
        <f t="shared" si="8"/>
        <v>2355.0499999999997</v>
      </c>
      <c r="L73" s="9">
        <f t="shared" si="8"/>
        <v>2348.9499999999998</v>
      </c>
    </row>
    <row r="74" spans="1:12" ht="19" customHeight="1" x14ac:dyDescent="0.2">
      <c r="A74" s="3" t="s">
        <v>38</v>
      </c>
      <c r="B74" s="4">
        <v>0.20833333333333329</v>
      </c>
      <c r="C74" s="5">
        <v>114.08</v>
      </c>
      <c r="D74" s="5">
        <v>116.95</v>
      </c>
      <c r="E74" s="5">
        <v>122.71</v>
      </c>
      <c r="F74" s="5">
        <v>111.33</v>
      </c>
      <c r="G74" s="6">
        <f t="shared" ref="G74:G93" si="9">IFERROR(AVERAGE(C74:F74), 0)</f>
        <v>116.2675</v>
      </c>
      <c r="H74" s="5">
        <v>50.47</v>
      </c>
      <c r="I74" s="5">
        <v>52.72</v>
      </c>
      <c r="J74" s="5">
        <v>45.74</v>
      </c>
      <c r="K74" s="5">
        <v>46.99</v>
      </c>
      <c r="L74" s="6">
        <f t="shared" ref="L74:L93" si="10">IFERROR(AVERAGE(H74:K74), 0)</f>
        <v>48.980000000000004</v>
      </c>
    </row>
    <row r="75" spans="1:12" ht="19" customHeight="1" x14ac:dyDescent="0.2">
      <c r="A75" s="1"/>
      <c r="B75" s="4">
        <v>0.25</v>
      </c>
      <c r="C75" s="5">
        <v>102.73</v>
      </c>
      <c r="D75" s="5">
        <v>119.59</v>
      </c>
      <c r="E75" s="5">
        <v>105.97</v>
      </c>
      <c r="F75" s="5">
        <v>120.75</v>
      </c>
      <c r="G75" s="6">
        <f t="shared" si="9"/>
        <v>112.25999999999999</v>
      </c>
      <c r="H75" s="5">
        <v>46.61</v>
      </c>
      <c r="I75" s="5">
        <v>50.26</v>
      </c>
      <c r="J75" s="5">
        <v>47.82</v>
      </c>
      <c r="K75" s="5">
        <v>52.49</v>
      </c>
      <c r="L75" s="6">
        <f t="shared" si="10"/>
        <v>49.295000000000002</v>
      </c>
    </row>
    <row r="76" spans="1:12" ht="19" customHeight="1" x14ac:dyDescent="0.2">
      <c r="A76" s="1"/>
      <c r="B76" s="4">
        <v>0.29166666666666669</v>
      </c>
      <c r="C76" s="5">
        <v>306.5</v>
      </c>
      <c r="D76" s="5">
        <v>318.58999999999997</v>
      </c>
      <c r="E76" s="5">
        <v>276.92</v>
      </c>
      <c r="F76" s="5">
        <v>312.72000000000003</v>
      </c>
      <c r="G76" s="6">
        <f t="shared" si="9"/>
        <v>303.6825</v>
      </c>
      <c r="H76" s="5">
        <v>96.51</v>
      </c>
      <c r="I76" s="5">
        <v>87.05</v>
      </c>
      <c r="J76" s="5">
        <v>98.64</v>
      </c>
      <c r="K76" s="5">
        <v>98.25</v>
      </c>
      <c r="L76" s="6">
        <f t="shared" si="10"/>
        <v>95.112499999999997</v>
      </c>
    </row>
    <row r="77" spans="1:12" ht="19" customHeight="1" x14ac:dyDescent="0.2">
      <c r="A77" s="1"/>
      <c r="B77" s="4">
        <v>0.33333333333333331</v>
      </c>
      <c r="C77" s="5">
        <v>314.02</v>
      </c>
      <c r="D77" s="5">
        <v>376.43</v>
      </c>
      <c r="E77" s="5">
        <v>369.68</v>
      </c>
      <c r="F77" s="5">
        <v>362.22</v>
      </c>
      <c r="G77" s="6">
        <f t="shared" si="9"/>
        <v>355.58750000000003</v>
      </c>
      <c r="H77" s="5">
        <v>104.22</v>
      </c>
      <c r="I77" s="5">
        <v>95.56</v>
      </c>
      <c r="J77" s="5">
        <v>106.68</v>
      </c>
      <c r="K77" s="5">
        <v>104.44</v>
      </c>
      <c r="L77" s="6">
        <f t="shared" si="10"/>
        <v>102.72500000000001</v>
      </c>
    </row>
    <row r="78" spans="1:12" ht="19" customHeight="1" x14ac:dyDescent="0.2">
      <c r="A78" s="1"/>
      <c r="B78" s="4">
        <v>0.375</v>
      </c>
      <c r="C78" s="5">
        <v>316.75</v>
      </c>
      <c r="D78" s="5">
        <v>398.91</v>
      </c>
      <c r="E78" s="5">
        <v>374.5</v>
      </c>
      <c r="F78" s="5">
        <v>303.36</v>
      </c>
      <c r="G78" s="6">
        <f t="shared" si="9"/>
        <v>348.38</v>
      </c>
      <c r="H78" s="5">
        <v>90.65</v>
      </c>
      <c r="I78" s="5">
        <v>93.39</v>
      </c>
      <c r="J78" s="5">
        <v>103.24</v>
      </c>
      <c r="K78" s="5">
        <v>104.45</v>
      </c>
      <c r="L78" s="6">
        <f t="shared" si="10"/>
        <v>97.932500000000005</v>
      </c>
    </row>
    <row r="79" spans="1:12" ht="19" customHeight="1" x14ac:dyDescent="0.2">
      <c r="A79" s="1"/>
      <c r="B79" s="4">
        <v>0.41666666666666669</v>
      </c>
      <c r="C79" s="5">
        <v>395.28</v>
      </c>
      <c r="D79" s="5">
        <v>390.25</v>
      </c>
      <c r="E79" s="5">
        <v>318.95999999999998</v>
      </c>
      <c r="F79" s="5">
        <v>317.89</v>
      </c>
      <c r="G79" s="6">
        <f t="shared" si="9"/>
        <v>355.59500000000003</v>
      </c>
      <c r="H79" s="5">
        <v>91.7</v>
      </c>
      <c r="I79" s="5">
        <v>97.8</v>
      </c>
      <c r="J79" s="5">
        <v>98.47</v>
      </c>
      <c r="K79" s="5">
        <v>97.61</v>
      </c>
      <c r="L79" s="6">
        <f t="shared" si="10"/>
        <v>96.39500000000001</v>
      </c>
    </row>
    <row r="80" spans="1:12" ht="19" customHeight="1" x14ac:dyDescent="0.2">
      <c r="A80" s="1"/>
      <c r="B80" s="4">
        <v>0.45833333333333331</v>
      </c>
      <c r="C80" s="5">
        <v>383.7</v>
      </c>
      <c r="D80" s="5">
        <v>361.86</v>
      </c>
      <c r="E80" s="5">
        <v>381.9</v>
      </c>
      <c r="F80" s="5">
        <v>388.05</v>
      </c>
      <c r="G80" s="6">
        <f t="shared" si="9"/>
        <v>378.8775</v>
      </c>
      <c r="H80" s="5">
        <v>105.3</v>
      </c>
      <c r="I80" s="5">
        <v>100.28</v>
      </c>
      <c r="J80" s="5">
        <v>98.18</v>
      </c>
      <c r="K80" s="5">
        <v>100.72</v>
      </c>
      <c r="L80" s="6">
        <f t="shared" si="10"/>
        <v>101.12</v>
      </c>
    </row>
    <row r="81" spans="1:12" ht="19" customHeight="1" x14ac:dyDescent="0.2">
      <c r="A81" s="1"/>
      <c r="B81" s="4">
        <v>0.5</v>
      </c>
      <c r="C81" s="5">
        <v>642.19000000000005</v>
      </c>
      <c r="D81" s="5">
        <v>682.91</v>
      </c>
      <c r="E81" s="5">
        <v>718.67</v>
      </c>
      <c r="F81" s="5">
        <v>684.32</v>
      </c>
      <c r="G81" s="6">
        <f t="shared" si="9"/>
        <v>682.02250000000004</v>
      </c>
      <c r="H81" s="5">
        <v>152.13999999999999</v>
      </c>
      <c r="I81" s="5">
        <v>162.06</v>
      </c>
      <c r="J81" s="5">
        <v>158.58000000000001</v>
      </c>
      <c r="K81" s="5">
        <v>147.94</v>
      </c>
      <c r="L81" s="6">
        <f t="shared" si="10"/>
        <v>155.18</v>
      </c>
    </row>
    <row r="82" spans="1:12" ht="19" customHeight="1" x14ac:dyDescent="0.2">
      <c r="A82" s="1"/>
      <c r="B82" s="4">
        <v>0.54166666666666663</v>
      </c>
      <c r="C82" s="5">
        <v>573.08000000000004</v>
      </c>
      <c r="D82" s="5">
        <v>640.41999999999996</v>
      </c>
      <c r="E82" s="5">
        <v>735.98</v>
      </c>
      <c r="F82" s="5">
        <v>689.58</v>
      </c>
      <c r="G82" s="6">
        <f t="shared" si="9"/>
        <v>659.76499999999999</v>
      </c>
      <c r="H82" s="5">
        <v>145.79</v>
      </c>
      <c r="I82" s="5">
        <v>173.33</v>
      </c>
      <c r="J82" s="5">
        <v>167.19</v>
      </c>
      <c r="K82" s="5">
        <v>163.31</v>
      </c>
      <c r="L82" s="6">
        <f t="shared" si="10"/>
        <v>162.405</v>
      </c>
    </row>
    <row r="83" spans="1:12" ht="19" customHeight="1" x14ac:dyDescent="0.2">
      <c r="A83" s="1"/>
      <c r="B83" s="4">
        <v>0.58333333333333337</v>
      </c>
      <c r="C83" s="5">
        <v>553.73</v>
      </c>
      <c r="D83" s="5">
        <v>612.99</v>
      </c>
      <c r="E83" s="5">
        <v>617.55999999999995</v>
      </c>
      <c r="F83" s="5">
        <v>646.6</v>
      </c>
      <c r="G83" s="6">
        <f t="shared" si="9"/>
        <v>607.72</v>
      </c>
      <c r="H83" s="5">
        <v>147.93</v>
      </c>
      <c r="I83" s="5">
        <v>164.15</v>
      </c>
      <c r="J83" s="5">
        <v>163.58000000000001</v>
      </c>
      <c r="K83" s="5">
        <v>164.5</v>
      </c>
      <c r="L83" s="6">
        <f t="shared" si="10"/>
        <v>160.04000000000002</v>
      </c>
    </row>
    <row r="84" spans="1:12" ht="19" customHeight="1" x14ac:dyDescent="0.2">
      <c r="A84" s="1"/>
      <c r="B84" s="4">
        <v>0.625</v>
      </c>
      <c r="C84" s="5">
        <v>279.52999999999997</v>
      </c>
      <c r="D84" s="5">
        <v>284.83</v>
      </c>
      <c r="E84" s="5">
        <v>247.5</v>
      </c>
      <c r="F84" s="5">
        <v>307.45</v>
      </c>
      <c r="G84" s="6">
        <f t="shared" si="9"/>
        <v>279.82749999999999</v>
      </c>
      <c r="H84" s="5">
        <v>96.63</v>
      </c>
      <c r="I84" s="5">
        <v>96.32</v>
      </c>
      <c r="J84" s="5">
        <v>94.81</v>
      </c>
      <c r="K84" s="5">
        <v>85.36</v>
      </c>
      <c r="L84" s="6">
        <f t="shared" si="10"/>
        <v>93.28</v>
      </c>
    </row>
    <row r="85" spans="1:12" ht="19" customHeight="1" x14ac:dyDescent="0.2">
      <c r="A85" s="1"/>
      <c r="B85" s="4">
        <v>0.66666666666666663</v>
      </c>
      <c r="C85" s="5">
        <v>262.69</v>
      </c>
      <c r="D85" s="5">
        <v>242.28</v>
      </c>
      <c r="E85" s="5">
        <v>303.98</v>
      </c>
      <c r="F85" s="5">
        <v>310.22000000000003</v>
      </c>
      <c r="G85" s="6">
        <f t="shared" si="9"/>
        <v>279.79250000000002</v>
      </c>
      <c r="H85" s="5">
        <v>97.86</v>
      </c>
      <c r="I85" s="5">
        <v>91.81</v>
      </c>
      <c r="J85" s="5">
        <v>95.38</v>
      </c>
      <c r="K85" s="5">
        <v>96.22</v>
      </c>
      <c r="L85" s="6">
        <f t="shared" si="10"/>
        <v>95.317499999999995</v>
      </c>
    </row>
    <row r="86" spans="1:12" ht="19" customHeight="1" x14ac:dyDescent="0.2">
      <c r="A86" s="1"/>
      <c r="B86" s="4">
        <v>0.70833333333333337</v>
      </c>
      <c r="C86" s="5">
        <v>248.14</v>
      </c>
      <c r="D86" s="5">
        <v>243.74</v>
      </c>
      <c r="E86" s="5">
        <v>311.62</v>
      </c>
      <c r="F86" s="5">
        <v>319.52999999999997</v>
      </c>
      <c r="G86" s="6">
        <f t="shared" si="9"/>
        <v>280.75749999999999</v>
      </c>
      <c r="H86" s="5">
        <v>93.89</v>
      </c>
      <c r="I86" s="5">
        <v>92.15</v>
      </c>
      <c r="J86" s="5">
        <v>88.13</v>
      </c>
      <c r="K86" s="5">
        <v>96.45</v>
      </c>
      <c r="L86" s="6">
        <f t="shared" si="10"/>
        <v>92.655000000000001</v>
      </c>
    </row>
    <row r="87" spans="1:12" ht="19" customHeight="1" x14ac:dyDescent="0.2">
      <c r="A87" s="1"/>
      <c r="B87" s="4">
        <v>0.75</v>
      </c>
      <c r="C87" s="5">
        <v>841.96</v>
      </c>
      <c r="D87" s="5">
        <v>779.63</v>
      </c>
      <c r="E87" s="5">
        <v>981.98</v>
      </c>
      <c r="F87" s="5">
        <v>781.5</v>
      </c>
      <c r="G87" s="6">
        <f t="shared" si="9"/>
        <v>846.26750000000004</v>
      </c>
      <c r="H87" s="5">
        <v>229.5</v>
      </c>
      <c r="I87" s="5">
        <v>226.61</v>
      </c>
      <c r="J87" s="5">
        <v>202.85</v>
      </c>
      <c r="K87" s="5">
        <v>217.21</v>
      </c>
      <c r="L87" s="6">
        <f t="shared" si="10"/>
        <v>219.04250000000002</v>
      </c>
    </row>
    <row r="88" spans="1:12" ht="19" customHeight="1" x14ac:dyDescent="0.2">
      <c r="A88" s="1"/>
      <c r="B88" s="4">
        <v>0.79166666666666663</v>
      </c>
      <c r="C88" s="5">
        <v>838.52</v>
      </c>
      <c r="D88" s="5">
        <v>982.94</v>
      </c>
      <c r="E88" s="5">
        <v>974.84</v>
      </c>
      <c r="F88" s="5">
        <v>853.88</v>
      </c>
      <c r="G88" s="6">
        <f t="shared" si="9"/>
        <v>912.54500000000007</v>
      </c>
      <c r="H88" s="5">
        <v>204.78</v>
      </c>
      <c r="I88" s="5">
        <v>213.07</v>
      </c>
      <c r="J88" s="5">
        <v>217.34</v>
      </c>
      <c r="K88" s="5">
        <v>224.65</v>
      </c>
      <c r="L88" s="6">
        <f t="shared" si="10"/>
        <v>214.96</v>
      </c>
    </row>
    <row r="89" spans="1:12" ht="19" customHeight="1" x14ac:dyDescent="0.2">
      <c r="A89" s="1"/>
      <c r="B89" s="4">
        <v>0.83333333333333337</v>
      </c>
      <c r="C89" s="5">
        <v>1020.92</v>
      </c>
      <c r="D89" s="5">
        <v>851.65</v>
      </c>
      <c r="E89" s="5">
        <v>804.97</v>
      </c>
      <c r="F89" s="5">
        <v>934.08</v>
      </c>
      <c r="G89" s="6">
        <f t="shared" si="9"/>
        <v>902.90499999999997</v>
      </c>
      <c r="H89" s="5">
        <v>216.72</v>
      </c>
      <c r="I89" s="5">
        <v>230.61</v>
      </c>
      <c r="J89" s="5">
        <v>227.14</v>
      </c>
      <c r="K89" s="5">
        <v>222.08</v>
      </c>
      <c r="L89" s="6">
        <f t="shared" si="10"/>
        <v>224.13750000000002</v>
      </c>
    </row>
    <row r="90" spans="1:12" ht="19" customHeight="1" x14ac:dyDescent="0.2">
      <c r="A90" s="1"/>
      <c r="B90" s="4">
        <v>0.875</v>
      </c>
      <c r="C90" s="5">
        <v>985.28</v>
      </c>
      <c r="D90" s="5">
        <v>817.87</v>
      </c>
      <c r="E90" s="5">
        <v>976.38</v>
      </c>
      <c r="F90" s="5">
        <v>814.3</v>
      </c>
      <c r="G90" s="6">
        <f t="shared" si="9"/>
        <v>898.45749999999998</v>
      </c>
      <c r="H90" s="5">
        <v>219.1</v>
      </c>
      <c r="I90" s="5">
        <v>222.45</v>
      </c>
      <c r="J90" s="5">
        <v>221.92</v>
      </c>
      <c r="K90" s="5">
        <v>202.93</v>
      </c>
      <c r="L90" s="6">
        <f t="shared" si="10"/>
        <v>216.59999999999997</v>
      </c>
    </row>
    <row r="91" spans="1:12" ht="19" customHeight="1" x14ac:dyDescent="0.2">
      <c r="A91" s="1"/>
      <c r="B91" s="4">
        <v>0.91666666666666663</v>
      </c>
      <c r="C91" s="5">
        <v>118.53</v>
      </c>
      <c r="D91" s="5">
        <v>112.1</v>
      </c>
      <c r="E91" s="5">
        <v>111.96</v>
      </c>
      <c r="F91" s="5">
        <v>117.17</v>
      </c>
      <c r="G91" s="6">
        <f t="shared" si="9"/>
        <v>114.94</v>
      </c>
      <c r="H91" s="5">
        <v>49.14</v>
      </c>
      <c r="I91" s="5">
        <v>47.07</v>
      </c>
      <c r="J91" s="5">
        <v>51.86</v>
      </c>
      <c r="K91" s="5">
        <v>54.31</v>
      </c>
      <c r="L91" s="6">
        <f t="shared" si="10"/>
        <v>50.594999999999999</v>
      </c>
    </row>
    <row r="92" spans="1:12" ht="19" customHeight="1" x14ac:dyDescent="0.2">
      <c r="A92" s="1"/>
      <c r="B92" s="4">
        <v>0.95833333333333337</v>
      </c>
      <c r="C92" s="5">
        <v>136.13</v>
      </c>
      <c r="D92" s="5">
        <v>108.49</v>
      </c>
      <c r="E92" s="5">
        <v>110.35</v>
      </c>
      <c r="F92" s="5">
        <v>116.65</v>
      </c>
      <c r="G92" s="6">
        <f t="shared" si="9"/>
        <v>117.905</v>
      </c>
      <c r="H92" s="5">
        <v>50.95</v>
      </c>
      <c r="I92" s="5">
        <v>51.93</v>
      </c>
      <c r="J92" s="5">
        <v>50.89</v>
      </c>
      <c r="K92" s="5">
        <v>49.93</v>
      </c>
      <c r="L92" s="6">
        <f t="shared" si="10"/>
        <v>50.924999999999997</v>
      </c>
    </row>
    <row r="93" spans="1:12" ht="19" customHeight="1" x14ac:dyDescent="0.2">
      <c r="A93" s="1"/>
      <c r="B93" s="4">
        <v>0</v>
      </c>
      <c r="C93" s="5">
        <v>137.94999999999999</v>
      </c>
      <c r="D93" s="5">
        <v>136.6</v>
      </c>
      <c r="E93" s="5">
        <v>130.93</v>
      </c>
      <c r="F93" s="5">
        <v>111.07</v>
      </c>
      <c r="G93" s="6">
        <f t="shared" si="9"/>
        <v>129.13749999999999</v>
      </c>
      <c r="H93" s="5">
        <v>52.67</v>
      </c>
      <c r="I93" s="5">
        <v>45.36</v>
      </c>
      <c r="J93" s="5">
        <v>54.48</v>
      </c>
      <c r="K93" s="5">
        <v>52.01</v>
      </c>
      <c r="L93" s="6">
        <f t="shared" si="10"/>
        <v>51.129999999999995</v>
      </c>
    </row>
    <row r="94" spans="1:12" ht="22" customHeight="1" x14ac:dyDescent="0.2">
      <c r="A94" s="7" t="s">
        <v>39</v>
      </c>
      <c r="B94" s="8"/>
      <c r="C94" s="9">
        <f t="shared" ref="C94:L94" si="11">SUM(C74:C93)</f>
        <v>8571.7099999999991</v>
      </c>
      <c r="D94" s="9">
        <f t="shared" si="11"/>
        <v>8579.0300000000007</v>
      </c>
      <c r="E94" s="9">
        <f t="shared" si="11"/>
        <v>8977.36</v>
      </c>
      <c r="F94" s="9">
        <f t="shared" si="11"/>
        <v>8602.6699999999983</v>
      </c>
      <c r="G94" s="9">
        <f t="shared" si="11"/>
        <v>8682.692500000001</v>
      </c>
      <c r="H94" s="9">
        <f t="shared" si="11"/>
        <v>2342.5599999999995</v>
      </c>
      <c r="I94" s="9">
        <f t="shared" si="11"/>
        <v>2393.9799999999996</v>
      </c>
      <c r="J94" s="9">
        <f t="shared" si="11"/>
        <v>2392.92</v>
      </c>
      <c r="K94" s="9">
        <f t="shared" si="11"/>
        <v>2381.85</v>
      </c>
      <c r="L94" s="9">
        <f t="shared" si="11"/>
        <v>2377.8274999999999</v>
      </c>
    </row>
    <row r="95" spans="1:12" ht="19" customHeight="1" x14ac:dyDescent="0.2">
      <c r="A95" s="3" t="s">
        <v>40</v>
      </c>
      <c r="B95" s="4">
        <v>0.20833333333333329</v>
      </c>
      <c r="C95" s="5">
        <v>135.31</v>
      </c>
      <c r="D95" s="5">
        <v>117.25</v>
      </c>
      <c r="E95" s="5">
        <v>127.6</v>
      </c>
      <c r="F95" s="5">
        <v>111.02</v>
      </c>
      <c r="G95" s="6">
        <f t="shared" ref="G95:G114" si="12">IFERROR(AVERAGE(C95:F95), 0)</f>
        <v>122.79499999999999</v>
      </c>
      <c r="H95" s="5">
        <v>54.25</v>
      </c>
      <c r="I95" s="5">
        <v>46.78</v>
      </c>
      <c r="J95" s="5">
        <v>45.09</v>
      </c>
      <c r="K95" s="5">
        <v>47.8</v>
      </c>
      <c r="L95" s="6">
        <f t="shared" ref="L95:L114" si="13">IFERROR(AVERAGE(H95:K95), 0)</f>
        <v>48.480000000000004</v>
      </c>
    </row>
    <row r="96" spans="1:12" ht="19" customHeight="1" x14ac:dyDescent="0.2">
      <c r="A96" s="1"/>
      <c r="B96" s="4">
        <v>0.25</v>
      </c>
      <c r="C96" s="5">
        <v>125.92</v>
      </c>
      <c r="D96" s="5">
        <v>121.34</v>
      </c>
      <c r="E96" s="5">
        <v>131.06</v>
      </c>
      <c r="F96" s="5">
        <v>126.61</v>
      </c>
      <c r="G96" s="6">
        <f t="shared" si="12"/>
        <v>126.2325</v>
      </c>
      <c r="H96" s="5">
        <v>52.8</v>
      </c>
      <c r="I96" s="5">
        <v>54.42</v>
      </c>
      <c r="J96" s="5">
        <v>45.66</v>
      </c>
      <c r="K96" s="5">
        <v>46.06</v>
      </c>
      <c r="L96" s="6">
        <f t="shared" si="13"/>
        <v>49.734999999999999</v>
      </c>
    </row>
    <row r="97" spans="1:12" ht="19" customHeight="1" x14ac:dyDescent="0.2">
      <c r="A97" s="1"/>
      <c r="B97" s="4">
        <v>0.29166666666666669</v>
      </c>
      <c r="C97" s="5">
        <v>262.23</v>
      </c>
      <c r="D97" s="5">
        <v>249.23</v>
      </c>
      <c r="E97" s="5">
        <v>284.35000000000002</v>
      </c>
      <c r="F97" s="5">
        <v>298.45999999999998</v>
      </c>
      <c r="G97" s="6">
        <f t="shared" si="12"/>
        <v>273.5675</v>
      </c>
      <c r="H97" s="5">
        <v>84.27</v>
      </c>
      <c r="I97" s="5">
        <v>89.93</v>
      </c>
      <c r="J97" s="5">
        <v>85.44</v>
      </c>
      <c r="K97" s="5">
        <v>81.31</v>
      </c>
      <c r="L97" s="6">
        <f t="shared" si="13"/>
        <v>85.237499999999997</v>
      </c>
    </row>
    <row r="98" spans="1:12" ht="19" customHeight="1" x14ac:dyDescent="0.2">
      <c r="A98" s="1"/>
      <c r="B98" s="4">
        <v>0.33333333333333331</v>
      </c>
      <c r="C98" s="5">
        <v>325.31</v>
      </c>
      <c r="D98" s="5">
        <v>325.36</v>
      </c>
      <c r="E98" s="5">
        <v>369.73</v>
      </c>
      <c r="F98" s="5">
        <v>399.24</v>
      </c>
      <c r="G98" s="6">
        <f t="shared" si="12"/>
        <v>354.91</v>
      </c>
      <c r="H98" s="5">
        <v>91.35</v>
      </c>
      <c r="I98" s="5">
        <v>99.81</v>
      </c>
      <c r="J98" s="5">
        <v>99.29</v>
      </c>
      <c r="K98" s="5">
        <v>102.56</v>
      </c>
      <c r="L98" s="6">
        <f t="shared" si="13"/>
        <v>98.252499999999998</v>
      </c>
    </row>
    <row r="99" spans="1:12" ht="19" customHeight="1" x14ac:dyDescent="0.2">
      <c r="A99" s="1"/>
      <c r="B99" s="4">
        <v>0.375</v>
      </c>
      <c r="C99" s="5">
        <v>313.08999999999997</v>
      </c>
      <c r="D99" s="5">
        <v>397.91</v>
      </c>
      <c r="E99" s="5">
        <v>326.42</v>
      </c>
      <c r="F99" s="5">
        <v>358.25</v>
      </c>
      <c r="G99" s="6">
        <f t="shared" si="12"/>
        <v>348.91750000000002</v>
      </c>
      <c r="H99" s="5">
        <v>98.16</v>
      </c>
      <c r="I99" s="5">
        <v>101.24</v>
      </c>
      <c r="J99" s="5">
        <v>107.61</v>
      </c>
      <c r="K99" s="5">
        <v>102.35</v>
      </c>
      <c r="L99" s="6">
        <f t="shared" si="13"/>
        <v>102.34</v>
      </c>
    </row>
    <row r="100" spans="1:12" ht="19" customHeight="1" x14ac:dyDescent="0.2">
      <c r="A100" s="1"/>
      <c r="B100" s="4">
        <v>0.41666666666666669</v>
      </c>
      <c r="C100" s="5">
        <v>333.31</v>
      </c>
      <c r="D100" s="5">
        <v>397.5</v>
      </c>
      <c r="E100" s="5">
        <v>315.95999999999998</v>
      </c>
      <c r="F100" s="5">
        <v>398.21</v>
      </c>
      <c r="G100" s="6">
        <f t="shared" si="12"/>
        <v>361.245</v>
      </c>
      <c r="H100" s="5">
        <v>103.47</v>
      </c>
      <c r="I100" s="5">
        <v>94.89</v>
      </c>
      <c r="J100" s="5">
        <v>109.72</v>
      </c>
      <c r="K100" s="5">
        <v>107.32</v>
      </c>
      <c r="L100" s="6">
        <f t="shared" si="13"/>
        <v>103.85000000000001</v>
      </c>
    </row>
    <row r="101" spans="1:12" ht="19" customHeight="1" x14ac:dyDescent="0.2">
      <c r="A101" s="1"/>
      <c r="B101" s="4">
        <v>0.45833333333333331</v>
      </c>
      <c r="C101" s="5">
        <v>350.89</v>
      </c>
      <c r="D101" s="5">
        <v>382.43</v>
      </c>
      <c r="E101" s="5">
        <v>307.36</v>
      </c>
      <c r="F101" s="5">
        <v>326.38</v>
      </c>
      <c r="G101" s="6">
        <f t="shared" si="12"/>
        <v>341.76499999999999</v>
      </c>
      <c r="H101" s="5">
        <v>99.57</v>
      </c>
      <c r="I101" s="5">
        <v>108.88</v>
      </c>
      <c r="J101" s="5">
        <v>97.39</v>
      </c>
      <c r="K101" s="5">
        <v>109.84</v>
      </c>
      <c r="L101" s="6">
        <f t="shared" si="13"/>
        <v>103.91999999999999</v>
      </c>
    </row>
    <row r="102" spans="1:12" ht="19" customHeight="1" x14ac:dyDescent="0.2">
      <c r="A102" s="1"/>
      <c r="B102" s="4">
        <v>0.5</v>
      </c>
      <c r="C102" s="5">
        <v>665.58</v>
      </c>
      <c r="D102" s="5">
        <v>692.53</v>
      </c>
      <c r="E102" s="5">
        <v>704.93</v>
      </c>
      <c r="F102" s="5">
        <v>578.29999999999995</v>
      </c>
      <c r="G102" s="6">
        <f t="shared" si="12"/>
        <v>660.33500000000004</v>
      </c>
      <c r="H102" s="5">
        <v>173.4</v>
      </c>
      <c r="I102" s="5">
        <v>162.99</v>
      </c>
      <c r="J102" s="5">
        <v>147.91</v>
      </c>
      <c r="K102" s="5">
        <v>148.84</v>
      </c>
      <c r="L102" s="6">
        <f t="shared" si="13"/>
        <v>158.285</v>
      </c>
    </row>
    <row r="103" spans="1:12" ht="19" customHeight="1" x14ac:dyDescent="0.2">
      <c r="A103" s="1"/>
      <c r="B103" s="4">
        <v>0.54166666666666663</v>
      </c>
      <c r="C103" s="5">
        <v>708.33</v>
      </c>
      <c r="D103" s="5">
        <v>662.02</v>
      </c>
      <c r="E103" s="5">
        <v>733.34</v>
      </c>
      <c r="F103" s="5">
        <v>720.25</v>
      </c>
      <c r="G103" s="6">
        <f t="shared" si="12"/>
        <v>705.98500000000001</v>
      </c>
      <c r="H103" s="5">
        <v>161.57</v>
      </c>
      <c r="I103" s="5">
        <v>157.4</v>
      </c>
      <c r="J103" s="5">
        <v>168.38</v>
      </c>
      <c r="K103" s="5">
        <v>175.29</v>
      </c>
      <c r="L103" s="6">
        <f t="shared" si="13"/>
        <v>165.66</v>
      </c>
    </row>
    <row r="104" spans="1:12" ht="19" customHeight="1" x14ac:dyDescent="0.2">
      <c r="A104" s="1"/>
      <c r="B104" s="4">
        <v>0.58333333333333337</v>
      </c>
      <c r="C104" s="5">
        <v>612.29</v>
      </c>
      <c r="D104" s="5">
        <v>653.79</v>
      </c>
      <c r="E104" s="5">
        <v>575.57000000000005</v>
      </c>
      <c r="F104" s="5">
        <v>561.11</v>
      </c>
      <c r="G104" s="6">
        <f t="shared" si="12"/>
        <v>600.69000000000005</v>
      </c>
      <c r="H104" s="5">
        <v>145.96</v>
      </c>
      <c r="I104" s="5">
        <v>155.99</v>
      </c>
      <c r="J104" s="5">
        <v>163.76</v>
      </c>
      <c r="K104" s="5">
        <v>171.64</v>
      </c>
      <c r="L104" s="6">
        <f t="shared" si="13"/>
        <v>159.33750000000001</v>
      </c>
    </row>
    <row r="105" spans="1:12" ht="19" customHeight="1" x14ac:dyDescent="0.2">
      <c r="A105" s="1"/>
      <c r="B105" s="4">
        <v>0.625</v>
      </c>
      <c r="C105" s="5">
        <v>301.01</v>
      </c>
      <c r="D105" s="5">
        <v>318.97000000000003</v>
      </c>
      <c r="E105" s="5">
        <v>259.43</v>
      </c>
      <c r="F105" s="5">
        <v>309.74</v>
      </c>
      <c r="G105" s="6">
        <f t="shared" si="12"/>
        <v>297.28750000000002</v>
      </c>
      <c r="H105" s="5">
        <v>86.77</v>
      </c>
      <c r="I105" s="5">
        <v>87.75</v>
      </c>
      <c r="J105" s="5">
        <v>90.78</v>
      </c>
      <c r="K105" s="5">
        <v>98.94</v>
      </c>
      <c r="L105" s="6">
        <f t="shared" si="13"/>
        <v>91.059999999999988</v>
      </c>
    </row>
    <row r="106" spans="1:12" ht="19" customHeight="1" x14ac:dyDescent="0.2">
      <c r="A106" s="1"/>
      <c r="B106" s="4">
        <v>0.66666666666666663</v>
      </c>
      <c r="C106" s="5">
        <v>277.01</v>
      </c>
      <c r="D106" s="5">
        <v>242.91</v>
      </c>
      <c r="E106" s="5">
        <v>268.77</v>
      </c>
      <c r="F106" s="5">
        <v>285.66000000000003</v>
      </c>
      <c r="G106" s="6">
        <f t="shared" si="12"/>
        <v>268.58749999999998</v>
      </c>
      <c r="H106" s="5">
        <v>93.3</v>
      </c>
      <c r="I106" s="5">
        <v>83.76</v>
      </c>
      <c r="J106" s="5">
        <v>86.12</v>
      </c>
      <c r="K106" s="5">
        <v>83.99</v>
      </c>
      <c r="L106" s="6">
        <f t="shared" si="13"/>
        <v>86.792500000000004</v>
      </c>
    </row>
    <row r="107" spans="1:12" ht="19" customHeight="1" x14ac:dyDescent="0.2">
      <c r="A107" s="1"/>
      <c r="B107" s="4">
        <v>0.70833333333333337</v>
      </c>
      <c r="C107" s="5">
        <v>281.08</v>
      </c>
      <c r="D107" s="5">
        <v>271.04000000000002</v>
      </c>
      <c r="E107" s="5">
        <v>264.79000000000002</v>
      </c>
      <c r="F107" s="5">
        <v>280.7</v>
      </c>
      <c r="G107" s="6">
        <f t="shared" si="12"/>
        <v>274.40250000000003</v>
      </c>
      <c r="H107" s="5">
        <v>94.56</v>
      </c>
      <c r="I107" s="5">
        <v>92.09</v>
      </c>
      <c r="J107" s="5">
        <v>94.21</v>
      </c>
      <c r="K107" s="5">
        <v>88.27</v>
      </c>
      <c r="L107" s="6">
        <f t="shared" si="13"/>
        <v>92.282499999999999</v>
      </c>
    </row>
    <row r="108" spans="1:12" ht="19" customHeight="1" x14ac:dyDescent="0.2">
      <c r="A108" s="1"/>
      <c r="B108" s="4">
        <v>0.75</v>
      </c>
      <c r="C108" s="5">
        <v>1015.06</v>
      </c>
      <c r="D108" s="5">
        <v>796.53</v>
      </c>
      <c r="E108" s="5">
        <v>784.49</v>
      </c>
      <c r="F108" s="5">
        <v>791.07</v>
      </c>
      <c r="G108" s="6">
        <f t="shared" si="12"/>
        <v>846.78750000000002</v>
      </c>
      <c r="H108" s="5">
        <v>219.14</v>
      </c>
      <c r="I108" s="5">
        <v>212.29</v>
      </c>
      <c r="J108" s="5">
        <v>206.74</v>
      </c>
      <c r="K108" s="5">
        <v>198.32</v>
      </c>
      <c r="L108" s="6">
        <f t="shared" si="13"/>
        <v>209.1225</v>
      </c>
    </row>
    <row r="109" spans="1:12" ht="19" customHeight="1" x14ac:dyDescent="0.2">
      <c r="A109" s="1"/>
      <c r="B109" s="4">
        <v>0.79166666666666663</v>
      </c>
      <c r="C109" s="5">
        <v>977.55</v>
      </c>
      <c r="D109" s="5">
        <v>780.67</v>
      </c>
      <c r="E109" s="5">
        <v>935.46</v>
      </c>
      <c r="F109" s="5">
        <v>1025.81</v>
      </c>
      <c r="G109" s="6">
        <f t="shared" si="12"/>
        <v>929.87249999999995</v>
      </c>
      <c r="H109" s="5">
        <v>209.09</v>
      </c>
      <c r="I109" s="5">
        <v>223.91</v>
      </c>
      <c r="J109" s="5">
        <v>236.89</v>
      </c>
      <c r="K109" s="5">
        <v>217.29</v>
      </c>
      <c r="L109" s="6">
        <f t="shared" si="13"/>
        <v>221.79499999999999</v>
      </c>
    </row>
    <row r="110" spans="1:12" ht="19" customHeight="1" x14ac:dyDescent="0.2">
      <c r="A110" s="1"/>
      <c r="B110" s="4">
        <v>0.83333333333333337</v>
      </c>
      <c r="C110" s="5">
        <v>1013.25</v>
      </c>
      <c r="D110" s="5">
        <v>774.39</v>
      </c>
      <c r="E110" s="5">
        <v>919.52</v>
      </c>
      <c r="F110" s="5">
        <v>975</v>
      </c>
      <c r="G110" s="6">
        <f t="shared" si="12"/>
        <v>920.54</v>
      </c>
      <c r="H110" s="5">
        <v>219.72</v>
      </c>
      <c r="I110" s="5">
        <v>234.49</v>
      </c>
      <c r="J110" s="5">
        <v>241.18</v>
      </c>
      <c r="K110" s="5">
        <v>234.87</v>
      </c>
      <c r="L110" s="6">
        <f t="shared" si="13"/>
        <v>232.56500000000003</v>
      </c>
    </row>
    <row r="111" spans="1:12" ht="19" customHeight="1" x14ac:dyDescent="0.2">
      <c r="A111" s="1"/>
      <c r="B111" s="4">
        <v>0.875</v>
      </c>
      <c r="C111" s="5">
        <v>894.22</v>
      </c>
      <c r="D111" s="5">
        <v>951.64</v>
      </c>
      <c r="E111" s="5">
        <v>1000.24</v>
      </c>
      <c r="F111" s="5">
        <v>933.26</v>
      </c>
      <c r="G111" s="6">
        <f t="shared" si="12"/>
        <v>944.84000000000015</v>
      </c>
      <c r="H111" s="5">
        <v>200.04</v>
      </c>
      <c r="I111" s="5">
        <v>207.07</v>
      </c>
      <c r="J111" s="5">
        <v>224.87</v>
      </c>
      <c r="K111" s="5">
        <v>203.08</v>
      </c>
      <c r="L111" s="6">
        <f t="shared" si="13"/>
        <v>208.76500000000001</v>
      </c>
    </row>
    <row r="112" spans="1:12" ht="19" customHeight="1" x14ac:dyDescent="0.2">
      <c r="A112" s="1"/>
      <c r="B112" s="4">
        <v>0.91666666666666663</v>
      </c>
      <c r="C112" s="5">
        <v>107.72</v>
      </c>
      <c r="D112" s="5">
        <v>136.99</v>
      </c>
      <c r="E112" s="5">
        <v>120.07</v>
      </c>
      <c r="F112" s="5">
        <v>137.6</v>
      </c>
      <c r="G112" s="6">
        <f t="shared" si="12"/>
        <v>125.595</v>
      </c>
      <c r="H112" s="5">
        <v>53.38</v>
      </c>
      <c r="I112" s="5">
        <v>52.83</v>
      </c>
      <c r="J112" s="5">
        <v>49.2</v>
      </c>
      <c r="K112" s="5">
        <v>47.34</v>
      </c>
      <c r="L112" s="6">
        <f t="shared" si="13"/>
        <v>50.687500000000007</v>
      </c>
    </row>
    <row r="113" spans="1:12" ht="19" customHeight="1" x14ac:dyDescent="0.2">
      <c r="A113" s="1"/>
      <c r="B113" s="4">
        <v>0.95833333333333337</v>
      </c>
      <c r="C113" s="5">
        <v>104.39</v>
      </c>
      <c r="D113" s="5">
        <v>109.97</v>
      </c>
      <c r="E113" s="5">
        <v>119.89</v>
      </c>
      <c r="F113" s="5">
        <v>123.92</v>
      </c>
      <c r="G113" s="6">
        <f t="shared" si="12"/>
        <v>114.5425</v>
      </c>
      <c r="H113" s="5">
        <v>46.5</v>
      </c>
      <c r="I113" s="5">
        <v>49.57</v>
      </c>
      <c r="J113" s="5">
        <v>48.68</v>
      </c>
      <c r="K113" s="5">
        <v>53.79</v>
      </c>
      <c r="L113" s="6">
        <f t="shared" si="13"/>
        <v>49.634999999999998</v>
      </c>
    </row>
    <row r="114" spans="1:12" ht="19" customHeight="1" x14ac:dyDescent="0.2">
      <c r="A114" s="1"/>
      <c r="B114" s="4">
        <v>0</v>
      </c>
      <c r="C114" s="5">
        <v>112.74</v>
      </c>
      <c r="D114" s="5">
        <v>132.15</v>
      </c>
      <c r="E114" s="5">
        <v>125.19</v>
      </c>
      <c r="F114" s="5">
        <v>135.69999999999999</v>
      </c>
      <c r="G114" s="6">
        <f t="shared" si="12"/>
        <v>126.44499999999999</v>
      </c>
      <c r="H114" s="5">
        <v>47.79</v>
      </c>
      <c r="I114" s="5">
        <v>47.72</v>
      </c>
      <c r="J114" s="5">
        <v>49.87</v>
      </c>
      <c r="K114" s="5">
        <v>47.61</v>
      </c>
      <c r="L114" s="6">
        <f t="shared" si="13"/>
        <v>48.247500000000002</v>
      </c>
    </row>
    <row r="115" spans="1:12" ht="22" customHeight="1" x14ac:dyDescent="0.2">
      <c r="A115" s="7" t="s">
        <v>41</v>
      </c>
      <c r="B115" s="8"/>
      <c r="C115" s="9">
        <f t="shared" ref="C115:L115" si="14">SUM(C95:C114)</f>
        <v>8916.2899999999991</v>
      </c>
      <c r="D115" s="9">
        <f t="shared" si="14"/>
        <v>8514.619999999999</v>
      </c>
      <c r="E115" s="9">
        <f t="shared" si="14"/>
        <v>8674.17</v>
      </c>
      <c r="F115" s="9">
        <f t="shared" si="14"/>
        <v>8876.2900000000009</v>
      </c>
      <c r="G115" s="9">
        <f t="shared" si="14"/>
        <v>8745.3425000000007</v>
      </c>
      <c r="H115" s="9">
        <f t="shared" si="14"/>
        <v>2335.0899999999997</v>
      </c>
      <c r="I115" s="9">
        <f t="shared" si="14"/>
        <v>2363.81</v>
      </c>
      <c r="J115" s="9">
        <f t="shared" si="14"/>
        <v>2398.79</v>
      </c>
      <c r="K115" s="9">
        <f t="shared" si="14"/>
        <v>2366.5100000000002</v>
      </c>
      <c r="L115" s="9">
        <f t="shared" si="14"/>
        <v>2366.0500000000002</v>
      </c>
    </row>
    <row r="116" spans="1:12" ht="19" customHeight="1" x14ac:dyDescent="0.2">
      <c r="A116" s="3" t="s">
        <v>42</v>
      </c>
      <c r="B116" s="4">
        <v>0.20833333333333329</v>
      </c>
      <c r="C116" s="5">
        <v>123.68</v>
      </c>
      <c r="D116" s="5">
        <v>136.30000000000001</v>
      </c>
      <c r="E116" s="5">
        <v>121.15</v>
      </c>
      <c r="F116" s="5">
        <v>108.95</v>
      </c>
      <c r="G116" s="6">
        <f t="shared" ref="G116:G135" si="15">IFERROR(AVERAGE(C116:F116), 0)</f>
        <v>122.52</v>
      </c>
      <c r="H116" s="5">
        <v>45.53</v>
      </c>
      <c r="I116" s="5">
        <v>51.3</v>
      </c>
      <c r="J116" s="5">
        <v>49.47</v>
      </c>
      <c r="K116" s="5">
        <v>45.09</v>
      </c>
      <c r="L116" s="6">
        <f t="shared" ref="L116:L135" si="16">IFERROR(AVERAGE(H116:K116), 0)</f>
        <v>47.847500000000004</v>
      </c>
    </row>
    <row r="117" spans="1:12" ht="19" customHeight="1" x14ac:dyDescent="0.2">
      <c r="A117" s="1"/>
      <c r="B117" s="4">
        <v>0.25</v>
      </c>
      <c r="C117" s="5">
        <v>115.25</v>
      </c>
      <c r="D117" s="5">
        <v>130.72</v>
      </c>
      <c r="E117" s="5">
        <v>124.56</v>
      </c>
      <c r="F117" s="5">
        <v>114.06</v>
      </c>
      <c r="G117" s="6">
        <f t="shared" si="15"/>
        <v>121.14749999999999</v>
      </c>
      <c r="H117" s="5">
        <v>54.6</v>
      </c>
      <c r="I117" s="5">
        <v>54.82</v>
      </c>
      <c r="J117" s="5">
        <v>45.27</v>
      </c>
      <c r="K117" s="5">
        <v>47.27</v>
      </c>
      <c r="L117" s="6">
        <f t="shared" si="16"/>
        <v>50.49</v>
      </c>
    </row>
    <row r="118" spans="1:12" ht="19" customHeight="1" x14ac:dyDescent="0.2">
      <c r="A118" s="1"/>
      <c r="B118" s="4">
        <v>0.29166666666666669</v>
      </c>
      <c r="C118" s="5">
        <v>289.25</v>
      </c>
      <c r="D118" s="5">
        <v>266.56</v>
      </c>
      <c r="E118" s="5">
        <v>255.84</v>
      </c>
      <c r="F118" s="5">
        <v>305.5</v>
      </c>
      <c r="G118" s="6">
        <f t="shared" si="15"/>
        <v>279.28750000000002</v>
      </c>
      <c r="H118" s="5">
        <v>97.26</v>
      </c>
      <c r="I118" s="5">
        <v>89.87</v>
      </c>
      <c r="J118" s="5">
        <v>98.36</v>
      </c>
      <c r="K118" s="5">
        <v>91.36</v>
      </c>
      <c r="L118" s="6">
        <f t="shared" si="16"/>
        <v>94.212500000000006</v>
      </c>
    </row>
    <row r="119" spans="1:12" ht="19" customHeight="1" x14ac:dyDescent="0.2">
      <c r="A119" s="1"/>
      <c r="B119" s="4">
        <v>0.33333333333333331</v>
      </c>
      <c r="C119" s="5">
        <v>363.59</v>
      </c>
      <c r="D119" s="5">
        <v>351.56</v>
      </c>
      <c r="E119" s="5">
        <v>381.06</v>
      </c>
      <c r="F119" s="5">
        <v>392.17</v>
      </c>
      <c r="G119" s="6">
        <f t="shared" si="15"/>
        <v>372.09500000000003</v>
      </c>
      <c r="H119" s="5">
        <v>100.02</v>
      </c>
      <c r="I119" s="5">
        <v>99.55</v>
      </c>
      <c r="J119" s="5">
        <v>105.87</v>
      </c>
      <c r="K119" s="5">
        <v>106.83</v>
      </c>
      <c r="L119" s="6">
        <f t="shared" si="16"/>
        <v>103.0675</v>
      </c>
    </row>
    <row r="120" spans="1:12" ht="19" customHeight="1" x14ac:dyDescent="0.2">
      <c r="A120" s="1"/>
      <c r="B120" s="4">
        <v>0.375</v>
      </c>
      <c r="C120" s="5">
        <v>366.6</v>
      </c>
      <c r="D120" s="5">
        <v>314.32</v>
      </c>
      <c r="E120" s="5">
        <v>311.04000000000002</v>
      </c>
      <c r="F120" s="5">
        <v>335.75</v>
      </c>
      <c r="G120" s="6">
        <f t="shared" si="15"/>
        <v>331.92750000000001</v>
      </c>
      <c r="H120" s="5">
        <v>90.91</v>
      </c>
      <c r="I120" s="5">
        <v>97.06</v>
      </c>
      <c r="J120" s="5">
        <v>97.24</v>
      </c>
      <c r="K120" s="5">
        <v>92.49</v>
      </c>
      <c r="L120" s="6">
        <f t="shared" si="16"/>
        <v>94.424999999999997</v>
      </c>
    </row>
    <row r="121" spans="1:12" ht="19" customHeight="1" x14ac:dyDescent="0.2">
      <c r="A121" s="1"/>
      <c r="B121" s="4">
        <v>0.41666666666666669</v>
      </c>
      <c r="C121" s="5">
        <v>312.60000000000002</v>
      </c>
      <c r="D121" s="5">
        <v>364.47</v>
      </c>
      <c r="E121" s="5">
        <v>391.04</v>
      </c>
      <c r="F121" s="5">
        <v>320.58</v>
      </c>
      <c r="G121" s="6">
        <f t="shared" si="15"/>
        <v>347.17250000000001</v>
      </c>
      <c r="H121" s="5">
        <v>104.45</v>
      </c>
      <c r="I121" s="5">
        <v>98.27</v>
      </c>
      <c r="J121" s="5">
        <v>90.21</v>
      </c>
      <c r="K121" s="5">
        <v>108.65</v>
      </c>
      <c r="L121" s="6">
        <f t="shared" si="16"/>
        <v>100.39500000000001</v>
      </c>
    </row>
    <row r="122" spans="1:12" ht="19" customHeight="1" x14ac:dyDescent="0.2">
      <c r="A122" s="1"/>
      <c r="B122" s="4">
        <v>0.45833333333333331</v>
      </c>
      <c r="C122" s="5">
        <v>309.14</v>
      </c>
      <c r="D122" s="5">
        <v>348.05</v>
      </c>
      <c r="E122" s="5">
        <v>299.3</v>
      </c>
      <c r="F122" s="5">
        <v>327.25</v>
      </c>
      <c r="G122" s="6">
        <f t="shared" si="15"/>
        <v>320.935</v>
      </c>
      <c r="H122" s="5">
        <v>97.07</v>
      </c>
      <c r="I122" s="5">
        <v>97.59</v>
      </c>
      <c r="J122" s="5">
        <v>100.42</v>
      </c>
      <c r="K122" s="5">
        <v>109.35</v>
      </c>
      <c r="L122" s="6">
        <f t="shared" si="16"/>
        <v>101.10749999999999</v>
      </c>
    </row>
    <row r="123" spans="1:12" ht="19" customHeight="1" x14ac:dyDescent="0.2">
      <c r="A123" s="1"/>
      <c r="B123" s="4">
        <v>0.5</v>
      </c>
      <c r="C123" s="5">
        <v>672.01</v>
      </c>
      <c r="D123" s="5">
        <v>640.4</v>
      </c>
      <c r="E123" s="5">
        <v>714.94</v>
      </c>
      <c r="F123" s="5">
        <v>641.27</v>
      </c>
      <c r="G123" s="6">
        <f t="shared" si="15"/>
        <v>667.15499999999997</v>
      </c>
      <c r="H123" s="5">
        <v>166.38</v>
      </c>
      <c r="I123" s="5">
        <v>158.28</v>
      </c>
      <c r="J123" s="5">
        <v>167.93</v>
      </c>
      <c r="K123" s="5">
        <v>147.03</v>
      </c>
      <c r="L123" s="6">
        <f t="shared" si="16"/>
        <v>159.905</v>
      </c>
    </row>
    <row r="124" spans="1:12" ht="19" customHeight="1" x14ac:dyDescent="0.2">
      <c r="A124" s="1"/>
      <c r="B124" s="4">
        <v>0.54166666666666663</v>
      </c>
      <c r="C124" s="5">
        <v>586.23</v>
      </c>
      <c r="D124" s="5">
        <v>688.54</v>
      </c>
      <c r="E124" s="5">
        <v>696.9</v>
      </c>
      <c r="F124" s="5">
        <v>622.82000000000005</v>
      </c>
      <c r="G124" s="6">
        <f t="shared" si="15"/>
        <v>648.62250000000006</v>
      </c>
      <c r="H124" s="5">
        <v>145.32</v>
      </c>
      <c r="I124" s="5">
        <v>163.6</v>
      </c>
      <c r="J124" s="5">
        <v>147.35</v>
      </c>
      <c r="K124" s="5">
        <v>156.38999999999999</v>
      </c>
      <c r="L124" s="6">
        <f t="shared" si="16"/>
        <v>153.16499999999999</v>
      </c>
    </row>
    <row r="125" spans="1:12" ht="19" customHeight="1" x14ac:dyDescent="0.2">
      <c r="A125" s="1"/>
      <c r="B125" s="4">
        <v>0.58333333333333337</v>
      </c>
      <c r="C125" s="5">
        <v>710.03</v>
      </c>
      <c r="D125" s="5">
        <v>708.65</v>
      </c>
      <c r="E125" s="5">
        <v>712.76</v>
      </c>
      <c r="F125" s="5">
        <v>572.95000000000005</v>
      </c>
      <c r="G125" s="6">
        <f t="shared" si="15"/>
        <v>676.09749999999985</v>
      </c>
      <c r="H125" s="5">
        <v>167.43</v>
      </c>
      <c r="I125" s="5">
        <v>144.96</v>
      </c>
      <c r="J125" s="5">
        <v>175.46</v>
      </c>
      <c r="K125" s="5">
        <v>167.78</v>
      </c>
      <c r="L125" s="6">
        <f t="shared" si="16"/>
        <v>163.9075</v>
      </c>
    </row>
    <row r="126" spans="1:12" ht="19" customHeight="1" x14ac:dyDescent="0.2">
      <c r="A126" s="1"/>
      <c r="B126" s="4">
        <v>0.625</v>
      </c>
      <c r="C126" s="5">
        <v>302.93</v>
      </c>
      <c r="D126" s="5">
        <v>310.12</v>
      </c>
      <c r="E126" s="5">
        <v>306.92</v>
      </c>
      <c r="F126" s="5">
        <v>301.97000000000003</v>
      </c>
      <c r="G126" s="6">
        <f t="shared" si="15"/>
        <v>305.48500000000001</v>
      </c>
      <c r="H126" s="5">
        <v>97.76</v>
      </c>
      <c r="I126" s="5">
        <v>82.17</v>
      </c>
      <c r="J126" s="5">
        <v>82.43</v>
      </c>
      <c r="K126" s="5">
        <v>93.7</v>
      </c>
      <c r="L126" s="6">
        <f t="shared" si="16"/>
        <v>89.015000000000001</v>
      </c>
    </row>
    <row r="127" spans="1:12" ht="19" customHeight="1" x14ac:dyDescent="0.2">
      <c r="A127" s="1"/>
      <c r="B127" s="4">
        <v>0.66666666666666663</v>
      </c>
      <c r="C127" s="5">
        <v>247.92</v>
      </c>
      <c r="D127" s="5">
        <v>305.45</v>
      </c>
      <c r="E127" s="5">
        <v>272.88</v>
      </c>
      <c r="F127" s="5">
        <v>301.3</v>
      </c>
      <c r="G127" s="6">
        <f t="shared" si="15"/>
        <v>281.88749999999999</v>
      </c>
      <c r="H127" s="5">
        <v>82.9</v>
      </c>
      <c r="I127" s="5">
        <v>90.91</v>
      </c>
      <c r="J127" s="5">
        <v>93.93</v>
      </c>
      <c r="K127" s="5">
        <v>94.29</v>
      </c>
      <c r="L127" s="6">
        <f t="shared" si="16"/>
        <v>90.507500000000007</v>
      </c>
    </row>
    <row r="128" spans="1:12" ht="19" customHeight="1" x14ac:dyDescent="0.2">
      <c r="A128" s="1"/>
      <c r="B128" s="4">
        <v>0.70833333333333337</v>
      </c>
      <c r="C128" s="5">
        <v>253.17</v>
      </c>
      <c r="D128" s="5">
        <v>258.25</v>
      </c>
      <c r="E128" s="5">
        <v>309.27</v>
      </c>
      <c r="F128" s="5">
        <v>304.32</v>
      </c>
      <c r="G128" s="6">
        <f t="shared" si="15"/>
        <v>281.2525</v>
      </c>
      <c r="H128" s="5">
        <v>90.16</v>
      </c>
      <c r="I128" s="5">
        <v>81.34</v>
      </c>
      <c r="J128" s="5">
        <v>93.93</v>
      </c>
      <c r="K128" s="5">
        <v>94.59</v>
      </c>
      <c r="L128" s="6">
        <f t="shared" si="16"/>
        <v>90.004999999999995</v>
      </c>
    </row>
    <row r="129" spans="1:12" ht="19" customHeight="1" x14ac:dyDescent="0.2">
      <c r="A129" s="1"/>
      <c r="B129" s="4">
        <v>0.75</v>
      </c>
      <c r="C129" s="5">
        <v>939.96</v>
      </c>
      <c r="D129" s="5">
        <v>1027.75</v>
      </c>
      <c r="E129" s="5">
        <v>935.97</v>
      </c>
      <c r="F129" s="5">
        <v>985.31</v>
      </c>
      <c r="G129" s="6">
        <f t="shared" si="15"/>
        <v>972.24750000000006</v>
      </c>
      <c r="H129" s="5">
        <v>208.9</v>
      </c>
      <c r="I129" s="5">
        <v>210.69</v>
      </c>
      <c r="J129" s="5">
        <v>241.12</v>
      </c>
      <c r="K129" s="5">
        <v>241.96</v>
      </c>
      <c r="L129" s="6">
        <f t="shared" si="16"/>
        <v>225.66750000000002</v>
      </c>
    </row>
    <row r="130" spans="1:12" ht="19" customHeight="1" x14ac:dyDescent="0.2">
      <c r="A130" s="1"/>
      <c r="B130" s="4">
        <v>0.79166666666666663</v>
      </c>
      <c r="C130" s="5">
        <v>794.02</v>
      </c>
      <c r="D130" s="5">
        <v>933.29</v>
      </c>
      <c r="E130" s="5">
        <v>950.18</v>
      </c>
      <c r="F130" s="5">
        <v>929.73</v>
      </c>
      <c r="G130" s="6">
        <f t="shared" si="15"/>
        <v>901.80499999999995</v>
      </c>
      <c r="H130" s="5">
        <v>215.08</v>
      </c>
      <c r="I130" s="5">
        <v>213.55</v>
      </c>
      <c r="J130" s="5">
        <v>238.57</v>
      </c>
      <c r="K130" s="5">
        <v>204.15</v>
      </c>
      <c r="L130" s="6">
        <f t="shared" si="16"/>
        <v>217.83750000000001</v>
      </c>
    </row>
    <row r="131" spans="1:12" ht="19" customHeight="1" x14ac:dyDescent="0.2">
      <c r="A131" s="1"/>
      <c r="B131" s="4">
        <v>0.83333333333333337</v>
      </c>
      <c r="C131" s="5">
        <v>789.15</v>
      </c>
      <c r="D131" s="5">
        <v>966.82</v>
      </c>
      <c r="E131" s="5">
        <v>768.89</v>
      </c>
      <c r="F131" s="5">
        <v>868.97</v>
      </c>
      <c r="G131" s="6">
        <f t="shared" si="15"/>
        <v>848.45749999999998</v>
      </c>
      <c r="H131" s="5">
        <v>222.62</v>
      </c>
      <c r="I131" s="5">
        <v>227.85</v>
      </c>
      <c r="J131" s="5">
        <v>209.31</v>
      </c>
      <c r="K131" s="5">
        <v>226.02</v>
      </c>
      <c r="L131" s="6">
        <f t="shared" si="16"/>
        <v>221.45</v>
      </c>
    </row>
    <row r="132" spans="1:12" ht="19" customHeight="1" x14ac:dyDescent="0.2">
      <c r="A132" s="1"/>
      <c r="B132" s="4">
        <v>0.875</v>
      </c>
      <c r="C132" s="5">
        <v>942.28</v>
      </c>
      <c r="D132" s="5">
        <v>986.4</v>
      </c>
      <c r="E132" s="5">
        <v>892.33</v>
      </c>
      <c r="F132" s="5">
        <v>1016.63</v>
      </c>
      <c r="G132" s="6">
        <f t="shared" si="15"/>
        <v>959.41</v>
      </c>
      <c r="H132" s="5">
        <v>217.84</v>
      </c>
      <c r="I132" s="5">
        <v>238.31</v>
      </c>
      <c r="J132" s="5">
        <v>215.48</v>
      </c>
      <c r="K132" s="5">
        <v>230.01</v>
      </c>
      <c r="L132" s="6">
        <f t="shared" si="16"/>
        <v>225.41</v>
      </c>
    </row>
    <row r="133" spans="1:12" ht="19" customHeight="1" x14ac:dyDescent="0.2">
      <c r="A133" s="1"/>
      <c r="B133" s="4">
        <v>0.91666666666666663</v>
      </c>
      <c r="C133" s="5">
        <v>112.5</v>
      </c>
      <c r="D133" s="5">
        <v>124.59</v>
      </c>
      <c r="E133" s="5">
        <v>129.01</v>
      </c>
      <c r="F133" s="5">
        <v>104.22</v>
      </c>
      <c r="G133" s="6">
        <f t="shared" si="15"/>
        <v>117.58000000000001</v>
      </c>
      <c r="H133" s="5">
        <v>52.74</v>
      </c>
      <c r="I133" s="5">
        <v>45.84</v>
      </c>
      <c r="J133" s="5">
        <v>52.9</v>
      </c>
      <c r="K133" s="5">
        <v>46.43</v>
      </c>
      <c r="L133" s="6">
        <f t="shared" si="16"/>
        <v>49.477500000000006</v>
      </c>
    </row>
    <row r="134" spans="1:12" ht="19" customHeight="1" x14ac:dyDescent="0.2">
      <c r="A134" s="1"/>
      <c r="B134" s="4">
        <v>0.95833333333333337</v>
      </c>
      <c r="C134" s="5">
        <v>110.63</v>
      </c>
      <c r="D134" s="5">
        <v>113.34</v>
      </c>
      <c r="E134" s="5">
        <v>111.46</v>
      </c>
      <c r="F134" s="5">
        <v>123.88</v>
      </c>
      <c r="G134" s="6">
        <f t="shared" si="15"/>
        <v>114.8275</v>
      </c>
      <c r="H134" s="5">
        <v>48.49</v>
      </c>
      <c r="I134" s="5">
        <v>53.22</v>
      </c>
      <c r="J134" s="5">
        <v>48.8</v>
      </c>
      <c r="K134" s="5">
        <v>52.78</v>
      </c>
      <c r="L134" s="6">
        <f t="shared" si="16"/>
        <v>50.822499999999998</v>
      </c>
    </row>
    <row r="135" spans="1:12" ht="19" customHeight="1" x14ac:dyDescent="0.2">
      <c r="A135" s="1"/>
      <c r="B135" s="4">
        <v>0</v>
      </c>
      <c r="C135" s="5">
        <v>113.38</v>
      </c>
      <c r="D135" s="5">
        <v>121.1</v>
      </c>
      <c r="E135" s="5">
        <v>123.15</v>
      </c>
      <c r="F135" s="5">
        <v>114.65</v>
      </c>
      <c r="G135" s="6">
        <f t="shared" si="15"/>
        <v>118.07</v>
      </c>
      <c r="H135" s="5">
        <v>52.86</v>
      </c>
      <c r="I135" s="5">
        <v>51.26</v>
      </c>
      <c r="J135" s="5">
        <v>50.54</v>
      </c>
      <c r="K135" s="5">
        <v>51.63</v>
      </c>
      <c r="L135" s="6">
        <f t="shared" si="16"/>
        <v>51.572499999999998</v>
      </c>
    </row>
    <row r="136" spans="1:12" ht="22" customHeight="1" x14ac:dyDescent="0.2">
      <c r="A136" s="7" t="s">
        <v>43</v>
      </c>
      <c r="B136" s="8"/>
      <c r="C136" s="9">
        <f t="shared" ref="C136:L136" si="17">SUM(C116:C135)</f>
        <v>8454.32</v>
      </c>
      <c r="D136" s="9">
        <f t="shared" si="17"/>
        <v>9096.68</v>
      </c>
      <c r="E136" s="9">
        <f t="shared" si="17"/>
        <v>8808.65</v>
      </c>
      <c r="F136" s="9">
        <f t="shared" si="17"/>
        <v>8792.2799999999988</v>
      </c>
      <c r="G136" s="9">
        <f t="shared" si="17"/>
        <v>8787.9824999999983</v>
      </c>
      <c r="H136" s="9">
        <f t="shared" si="17"/>
        <v>2358.3200000000002</v>
      </c>
      <c r="I136" s="9">
        <f t="shared" si="17"/>
        <v>2350.44</v>
      </c>
      <c r="J136" s="9">
        <f t="shared" si="17"/>
        <v>2404.59</v>
      </c>
      <c r="K136" s="9">
        <f t="shared" si="17"/>
        <v>2407.8000000000002</v>
      </c>
      <c r="L136" s="9">
        <f t="shared" si="17"/>
        <v>2380.2875000000004</v>
      </c>
    </row>
    <row r="137" spans="1:12" ht="19" customHeight="1" x14ac:dyDescent="0.2">
      <c r="A137" s="3" t="s">
        <v>44</v>
      </c>
      <c r="B137" s="4">
        <v>0.20833333333333329</v>
      </c>
      <c r="C137" s="5">
        <v>110.23</v>
      </c>
      <c r="D137" s="5">
        <v>113.56</v>
      </c>
      <c r="E137" s="5">
        <v>133.52000000000001</v>
      </c>
      <c r="F137" s="5">
        <v>126.95</v>
      </c>
      <c r="G137" s="6">
        <f t="shared" ref="G137:G156" si="18">IFERROR(AVERAGE(C137:F137), 0)</f>
        <v>121.06500000000001</v>
      </c>
      <c r="H137" s="5">
        <v>49.65</v>
      </c>
      <c r="I137" s="5">
        <v>54.98</v>
      </c>
      <c r="J137" s="5">
        <v>54.43</v>
      </c>
      <c r="K137" s="5">
        <v>52.09</v>
      </c>
      <c r="L137" s="6">
        <f t="shared" ref="L137:L156" si="19">IFERROR(AVERAGE(H137:K137), 0)</f>
        <v>52.787500000000001</v>
      </c>
    </row>
    <row r="138" spans="1:12" ht="19" customHeight="1" x14ac:dyDescent="0.2">
      <c r="A138" s="1"/>
      <c r="B138" s="4">
        <v>0.25</v>
      </c>
      <c r="C138" s="5">
        <v>106.33</v>
      </c>
      <c r="D138" s="5">
        <v>116.07</v>
      </c>
      <c r="E138" s="5">
        <v>116.17</v>
      </c>
      <c r="F138" s="5">
        <v>122.13</v>
      </c>
      <c r="G138" s="6">
        <f t="shared" si="18"/>
        <v>115.175</v>
      </c>
      <c r="H138" s="5">
        <v>47.97</v>
      </c>
      <c r="I138" s="5">
        <v>49.64</v>
      </c>
      <c r="J138" s="5">
        <v>53.86</v>
      </c>
      <c r="K138" s="5">
        <v>46.11</v>
      </c>
      <c r="L138" s="6">
        <f t="shared" si="19"/>
        <v>49.394999999999996</v>
      </c>
    </row>
    <row r="139" spans="1:12" ht="19" customHeight="1" x14ac:dyDescent="0.2">
      <c r="A139" s="1"/>
      <c r="B139" s="4">
        <v>0.29166666666666669</v>
      </c>
      <c r="C139" s="5">
        <v>245.34</v>
      </c>
      <c r="D139" s="5">
        <v>282.56</v>
      </c>
      <c r="E139" s="5">
        <v>239.39</v>
      </c>
      <c r="F139" s="5">
        <v>268.55</v>
      </c>
      <c r="G139" s="6">
        <f t="shared" si="18"/>
        <v>258.95999999999998</v>
      </c>
      <c r="H139" s="5">
        <v>85.48</v>
      </c>
      <c r="I139" s="5">
        <v>94.88</v>
      </c>
      <c r="J139" s="5">
        <v>84.32</v>
      </c>
      <c r="K139" s="5">
        <v>90.45</v>
      </c>
      <c r="L139" s="6">
        <f t="shared" si="19"/>
        <v>88.782499999999999</v>
      </c>
    </row>
    <row r="140" spans="1:12" ht="19" customHeight="1" x14ac:dyDescent="0.2">
      <c r="A140" s="1"/>
      <c r="B140" s="4">
        <v>0.33333333333333331</v>
      </c>
      <c r="C140" s="5">
        <v>388.76</v>
      </c>
      <c r="D140" s="5">
        <v>368.37</v>
      </c>
      <c r="E140" s="5">
        <v>338.64</v>
      </c>
      <c r="F140" s="5">
        <v>317.33999999999997</v>
      </c>
      <c r="G140" s="6">
        <f t="shared" si="18"/>
        <v>353.27749999999997</v>
      </c>
      <c r="H140" s="5">
        <v>108.91</v>
      </c>
      <c r="I140" s="5">
        <v>105.36</v>
      </c>
      <c r="J140" s="5">
        <v>103.78</v>
      </c>
      <c r="K140" s="5">
        <v>95.12</v>
      </c>
      <c r="L140" s="6">
        <f t="shared" si="19"/>
        <v>103.29249999999999</v>
      </c>
    </row>
    <row r="141" spans="1:12" ht="19" customHeight="1" x14ac:dyDescent="0.2">
      <c r="A141" s="1"/>
      <c r="B141" s="4">
        <v>0.375</v>
      </c>
      <c r="C141" s="5">
        <v>322.74</v>
      </c>
      <c r="D141" s="5">
        <v>389.09</v>
      </c>
      <c r="E141" s="5">
        <v>384.79</v>
      </c>
      <c r="F141" s="5">
        <v>384.89</v>
      </c>
      <c r="G141" s="6">
        <f t="shared" si="18"/>
        <v>370.37749999999994</v>
      </c>
      <c r="H141" s="5">
        <v>96.08</v>
      </c>
      <c r="I141" s="5">
        <v>104.31</v>
      </c>
      <c r="J141" s="5">
        <v>106.29</v>
      </c>
      <c r="K141" s="5">
        <v>107.92</v>
      </c>
      <c r="L141" s="6">
        <f t="shared" si="19"/>
        <v>103.65</v>
      </c>
    </row>
    <row r="142" spans="1:12" ht="19" customHeight="1" x14ac:dyDescent="0.2">
      <c r="A142" s="1"/>
      <c r="B142" s="4">
        <v>0.41666666666666669</v>
      </c>
      <c r="C142" s="5">
        <v>372.37</v>
      </c>
      <c r="D142" s="5">
        <v>304.37</v>
      </c>
      <c r="E142" s="5">
        <v>303.08999999999997</v>
      </c>
      <c r="F142" s="5">
        <v>327.14999999999998</v>
      </c>
      <c r="G142" s="6">
        <f t="shared" si="18"/>
        <v>326.745</v>
      </c>
      <c r="H142" s="5">
        <v>105.97</v>
      </c>
      <c r="I142" s="5">
        <v>96.74</v>
      </c>
      <c r="J142" s="5">
        <v>90.99</v>
      </c>
      <c r="K142" s="5">
        <v>99.36</v>
      </c>
      <c r="L142" s="6">
        <f t="shared" si="19"/>
        <v>98.265000000000001</v>
      </c>
    </row>
    <row r="143" spans="1:12" ht="19" customHeight="1" x14ac:dyDescent="0.2">
      <c r="A143" s="1"/>
      <c r="B143" s="4">
        <v>0.45833333333333331</v>
      </c>
      <c r="C143" s="5">
        <v>314.52</v>
      </c>
      <c r="D143" s="5">
        <v>340.87</v>
      </c>
      <c r="E143" s="5">
        <v>371.72</v>
      </c>
      <c r="F143" s="5">
        <v>350.29</v>
      </c>
      <c r="G143" s="6">
        <f t="shared" si="18"/>
        <v>344.35</v>
      </c>
      <c r="H143" s="5">
        <v>100.84</v>
      </c>
      <c r="I143" s="5">
        <v>100.25</v>
      </c>
      <c r="J143" s="5">
        <v>109.26</v>
      </c>
      <c r="K143" s="5">
        <v>108.56</v>
      </c>
      <c r="L143" s="6">
        <f t="shared" si="19"/>
        <v>104.72750000000001</v>
      </c>
    </row>
    <row r="144" spans="1:12" ht="19" customHeight="1" x14ac:dyDescent="0.2">
      <c r="A144" s="1"/>
      <c r="B144" s="4">
        <v>0.5</v>
      </c>
      <c r="C144" s="5">
        <v>652.11</v>
      </c>
      <c r="D144" s="5">
        <v>575.59</v>
      </c>
      <c r="E144" s="5">
        <v>688.34</v>
      </c>
      <c r="F144" s="5">
        <v>580.78</v>
      </c>
      <c r="G144" s="6">
        <f t="shared" si="18"/>
        <v>624.20499999999993</v>
      </c>
      <c r="H144" s="5">
        <v>144.31</v>
      </c>
      <c r="I144" s="5">
        <v>147.01</v>
      </c>
      <c r="J144" s="5">
        <v>158.07</v>
      </c>
      <c r="K144" s="5">
        <v>171.41</v>
      </c>
      <c r="L144" s="6">
        <f t="shared" si="19"/>
        <v>155.19999999999999</v>
      </c>
    </row>
    <row r="145" spans="1:12" ht="19" customHeight="1" x14ac:dyDescent="0.2">
      <c r="A145" s="1"/>
      <c r="B145" s="4">
        <v>0.54166666666666663</v>
      </c>
      <c r="C145" s="5">
        <v>649.62</v>
      </c>
      <c r="D145" s="5">
        <v>704.57</v>
      </c>
      <c r="E145" s="5">
        <v>655.96</v>
      </c>
      <c r="F145" s="5">
        <v>693.56</v>
      </c>
      <c r="G145" s="6">
        <f t="shared" si="18"/>
        <v>675.92750000000001</v>
      </c>
      <c r="H145" s="5">
        <v>160.62</v>
      </c>
      <c r="I145" s="5">
        <v>167.41</v>
      </c>
      <c r="J145" s="5">
        <v>155.38999999999999</v>
      </c>
      <c r="K145" s="5">
        <v>152.6</v>
      </c>
      <c r="L145" s="6">
        <f t="shared" si="19"/>
        <v>159.005</v>
      </c>
    </row>
    <row r="146" spans="1:12" ht="19" customHeight="1" x14ac:dyDescent="0.2">
      <c r="A146" s="1"/>
      <c r="B146" s="4">
        <v>0.58333333333333337</v>
      </c>
      <c r="C146" s="5">
        <v>707.69</v>
      </c>
      <c r="D146" s="5">
        <v>705.79</v>
      </c>
      <c r="E146" s="5">
        <v>706.83</v>
      </c>
      <c r="F146" s="5">
        <v>684.19</v>
      </c>
      <c r="G146" s="6">
        <f t="shared" si="18"/>
        <v>701.125</v>
      </c>
      <c r="H146" s="5">
        <v>169.39</v>
      </c>
      <c r="I146" s="5">
        <v>162.4</v>
      </c>
      <c r="J146" s="5">
        <v>165.23</v>
      </c>
      <c r="K146" s="5">
        <v>166.15</v>
      </c>
      <c r="L146" s="6">
        <f t="shared" si="19"/>
        <v>165.79249999999999</v>
      </c>
    </row>
    <row r="147" spans="1:12" ht="19" customHeight="1" x14ac:dyDescent="0.2">
      <c r="A147" s="1"/>
      <c r="B147" s="4">
        <v>0.625</v>
      </c>
      <c r="C147" s="5">
        <v>271.64999999999998</v>
      </c>
      <c r="D147" s="5">
        <v>241.19</v>
      </c>
      <c r="E147" s="5">
        <v>310.89999999999998</v>
      </c>
      <c r="F147" s="5">
        <v>312.25</v>
      </c>
      <c r="G147" s="6">
        <f t="shared" si="18"/>
        <v>283.99749999999995</v>
      </c>
      <c r="H147" s="5">
        <v>86.83</v>
      </c>
      <c r="I147" s="5">
        <v>88.77</v>
      </c>
      <c r="J147" s="5">
        <v>83.02</v>
      </c>
      <c r="K147" s="5">
        <v>97.8</v>
      </c>
      <c r="L147" s="6">
        <f t="shared" si="19"/>
        <v>89.105000000000004</v>
      </c>
    </row>
    <row r="148" spans="1:12" ht="19" customHeight="1" x14ac:dyDescent="0.2">
      <c r="A148" s="1"/>
      <c r="B148" s="4">
        <v>0.66666666666666663</v>
      </c>
      <c r="C148" s="5">
        <v>244.46</v>
      </c>
      <c r="D148" s="5">
        <v>274.33999999999997</v>
      </c>
      <c r="E148" s="5">
        <v>240.16</v>
      </c>
      <c r="F148" s="5">
        <v>310.33</v>
      </c>
      <c r="G148" s="6">
        <f t="shared" si="18"/>
        <v>267.32249999999999</v>
      </c>
      <c r="H148" s="5">
        <v>93.55</v>
      </c>
      <c r="I148" s="5">
        <v>94.87</v>
      </c>
      <c r="J148" s="5">
        <v>91.38</v>
      </c>
      <c r="K148" s="5">
        <v>93.37</v>
      </c>
      <c r="L148" s="6">
        <f t="shared" si="19"/>
        <v>93.292500000000004</v>
      </c>
    </row>
    <row r="149" spans="1:12" ht="19" customHeight="1" x14ac:dyDescent="0.2">
      <c r="A149" s="1"/>
      <c r="B149" s="4">
        <v>0.70833333333333337</v>
      </c>
      <c r="C149" s="5">
        <v>314.07</v>
      </c>
      <c r="D149" s="5">
        <v>245.43</v>
      </c>
      <c r="E149" s="5">
        <v>260.68</v>
      </c>
      <c r="F149" s="5">
        <v>247.61</v>
      </c>
      <c r="G149" s="6">
        <f t="shared" si="18"/>
        <v>266.94749999999999</v>
      </c>
      <c r="H149" s="5">
        <v>89.5</v>
      </c>
      <c r="I149" s="5">
        <v>82.3</v>
      </c>
      <c r="J149" s="5">
        <v>92.48</v>
      </c>
      <c r="K149" s="5">
        <v>91.91</v>
      </c>
      <c r="L149" s="6">
        <f t="shared" si="19"/>
        <v>89.047500000000014</v>
      </c>
    </row>
    <row r="150" spans="1:12" ht="19" customHeight="1" x14ac:dyDescent="0.2">
      <c r="A150" s="1"/>
      <c r="B150" s="4">
        <v>0.75</v>
      </c>
      <c r="C150" s="5">
        <v>959.26</v>
      </c>
      <c r="D150" s="5">
        <v>988.5</v>
      </c>
      <c r="E150" s="5">
        <v>782.77</v>
      </c>
      <c r="F150" s="5">
        <v>775.63</v>
      </c>
      <c r="G150" s="6">
        <f t="shared" si="18"/>
        <v>876.54</v>
      </c>
      <c r="H150" s="5">
        <v>217.57</v>
      </c>
      <c r="I150" s="5">
        <v>220.88</v>
      </c>
      <c r="J150" s="5">
        <v>229.31</v>
      </c>
      <c r="K150" s="5">
        <v>212.76</v>
      </c>
      <c r="L150" s="6">
        <f t="shared" si="19"/>
        <v>220.13</v>
      </c>
    </row>
    <row r="151" spans="1:12" ht="19" customHeight="1" x14ac:dyDescent="0.2">
      <c r="A151" s="1"/>
      <c r="B151" s="4">
        <v>0.79166666666666663</v>
      </c>
      <c r="C151" s="5">
        <v>1017.93</v>
      </c>
      <c r="D151" s="5">
        <v>909</v>
      </c>
      <c r="E151" s="5">
        <v>896.93</v>
      </c>
      <c r="F151" s="5">
        <v>947.84</v>
      </c>
      <c r="G151" s="6">
        <f t="shared" si="18"/>
        <v>942.92499999999995</v>
      </c>
      <c r="H151" s="5">
        <v>238.08</v>
      </c>
      <c r="I151" s="5">
        <v>230.5</v>
      </c>
      <c r="J151" s="5">
        <v>237.17</v>
      </c>
      <c r="K151" s="5">
        <v>206.04</v>
      </c>
      <c r="L151" s="6">
        <f t="shared" si="19"/>
        <v>227.94749999999999</v>
      </c>
    </row>
    <row r="152" spans="1:12" ht="19" customHeight="1" x14ac:dyDescent="0.2">
      <c r="A152" s="1"/>
      <c r="B152" s="4">
        <v>0.83333333333333337</v>
      </c>
      <c r="C152" s="5">
        <v>794.28</v>
      </c>
      <c r="D152" s="5">
        <v>771.36</v>
      </c>
      <c r="E152" s="5">
        <v>927.03</v>
      </c>
      <c r="F152" s="5">
        <v>961.3</v>
      </c>
      <c r="G152" s="6">
        <f t="shared" si="18"/>
        <v>863.49250000000006</v>
      </c>
      <c r="H152" s="5">
        <v>206.58</v>
      </c>
      <c r="I152" s="5">
        <v>224.54</v>
      </c>
      <c r="J152" s="5">
        <v>207.16</v>
      </c>
      <c r="K152" s="5">
        <v>224.04</v>
      </c>
      <c r="L152" s="6">
        <f t="shared" si="19"/>
        <v>215.57999999999998</v>
      </c>
    </row>
    <row r="153" spans="1:12" ht="19" customHeight="1" x14ac:dyDescent="0.2">
      <c r="A153" s="1"/>
      <c r="B153" s="4">
        <v>0.875</v>
      </c>
      <c r="C153" s="5">
        <v>1029.94</v>
      </c>
      <c r="D153" s="5">
        <v>1000.89</v>
      </c>
      <c r="E153" s="5">
        <v>839.83</v>
      </c>
      <c r="F153" s="5">
        <v>781.52</v>
      </c>
      <c r="G153" s="6">
        <f t="shared" si="18"/>
        <v>913.04499999999996</v>
      </c>
      <c r="H153" s="5">
        <v>208.72</v>
      </c>
      <c r="I153" s="5">
        <v>221.53</v>
      </c>
      <c r="J153" s="5">
        <v>212.96</v>
      </c>
      <c r="K153" s="5">
        <v>217.63</v>
      </c>
      <c r="L153" s="6">
        <f t="shared" si="19"/>
        <v>215.21</v>
      </c>
    </row>
    <row r="154" spans="1:12" ht="19" customHeight="1" x14ac:dyDescent="0.2">
      <c r="A154" s="1"/>
      <c r="B154" s="4">
        <v>0.91666666666666663</v>
      </c>
      <c r="C154" s="5">
        <v>120.56</v>
      </c>
      <c r="D154" s="5">
        <v>134.83000000000001</v>
      </c>
      <c r="E154" s="5">
        <v>114.74</v>
      </c>
      <c r="F154" s="5">
        <v>116.67</v>
      </c>
      <c r="G154" s="6">
        <f t="shared" si="18"/>
        <v>121.7</v>
      </c>
      <c r="H154" s="5">
        <v>48.22</v>
      </c>
      <c r="I154" s="5">
        <v>50.53</v>
      </c>
      <c r="J154" s="5">
        <v>46.59</v>
      </c>
      <c r="K154" s="5">
        <v>50.15</v>
      </c>
      <c r="L154" s="6">
        <f t="shared" si="19"/>
        <v>48.872500000000002</v>
      </c>
    </row>
    <row r="155" spans="1:12" ht="19" customHeight="1" x14ac:dyDescent="0.2">
      <c r="A155" s="1"/>
      <c r="B155" s="4">
        <v>0.95833333333333337</v>
      </c>
      <c r="C155" s="5">
        <v>120.59</v>
      </c>
      <c r="D155" s="5">
        <v>130.81</v>
      </c>
      <c r="E155" s="5">
        <v>121.77</v>
      </c>
      <c r="F155" s="5">
        <v>135.15</v>
      </c>
      <c r="G155" s="6">
        <f t="shared" si="18"/>
        <v>127.08000000000001</v>
      </c>
      <c r="H155" s="5">
        <v>48.36</v>
      </c>
      <c r="I155" s="5">
        <v>49.76</v>
      </c>
      <c r="J155" s="5">
        <v>48.51</v>
      </c>
      <c r="K155" s="5">
        <v>45.03</v>
      </c>
      <c r="L155" s="6">
        <f t="shared" si="19"/>
        <v>47.914999999999999</v>
      </c>
    </row>
    <row r="156" spans="1:12" ht="19" customHeight="1" x14ac:dyDescent="0.2">
      <c r="A156" s="1"/>
      <c r="B156" s="4">
        <v>0</v>
      </c>
      <c r="C156" s="5">
        <v>128.05000000000001</v>
      </c>
      <c r="D156" s="5">
        <v>127.18</v>
      </c>
      <c r="E156" s="5">
        <v>136.69999999999999</v>
      </c>
      <c r="F156" s="5">
        <v>103.87</v>
      </c>
      <c r="G156" s="6">
        <f t="shared" si="18"/>
        <v>123.95</v>
      </c>
      <c r="H156" s="5">
        <v>53.59</v>
      </c>
      <c r="I156" s="5">
        <v>52.72</v>
      </c>
      <c r="J156" s="5">
        <v>53.98</v>
      </c>
      <c r="K156" s="5">
        <v>46.44</v>
      </c>
      <c r="L156" s="6">
        <f t="shared" si="19"/>
        <v>51.682499999999997</v>
      </c>
    </row>
    <row r="157" spans="1:12" ht="22" customHeight="1" x14ac:dyDescent="0.2">
      <c r="A157" s="7" t="s">
        <v>45</v>
      </c>
      <c r="B157" s="8"/>
      <c r="C157" s="9">
        <f t="shared" ref="C157:L157" si="20">SUM(C137:C156)</f>
        <v>8870.4999999999982</v>
      </c>
      <c r="D157" s="9">
        <f t="shared" si="20"/>
        <v>8724.369999999999</v>
      </c>
      <c r="E157" s="9">
        <f t="shared" si="20"/>
        <v>8569.9600000000009</v>
      </c>
      <c r="F157" s="9">
        <f t="shared" si="20"/>
        <v>8548</v>
      </c>
      <c r="G157" s="9">
        <f t="shared" si="20"/>
        <v>8678.2075000000023</v>
      </c>
      <c r="H157" s="9">
        <f t="shared" si="20"/>
        <v>2360.2199999999998</v>
      </c>
      <c r="I157" s="9">
        <f t="shared" si="20"/>
        <v>2399.38</v>
      </c>
      <c r="J157" s="9">
        <f t="shared" si="20"/>
        <v>2384.1800000000003</v>
      </c>
      <c r="K157" s="9">
        <f t="shared" si="20"/>
        <v>2374.9400000000005</v>
      </c>
      <c r="L157" s="9">
        <f t="shared" si="20"/>
        <v>2379.6799999999994</v>
      </c>
    </row>
    <row r="159" spans="1:12" ht="17" x14ac:dyDescent="0.2">
      <c r="A159" s="24" t="s">
        <v>46</v>
      </c>
      <c r="B159" s="25"/>
      <c r="C159" s="25"/>
      <c r="D159" s="25"/>
      <c r="E159" s="25"/>
      <c r="F159" s="25"/>
      <c r="G159" s="25"/>
      <c r="H159" s="25"/>
      <c r="I159" s="25"/>
    </row>
    <row r="160" spans="1:12" ht="24" customHeight="1" x14ac:dyDescent="0.2">
      <c r="A160" s="10" t="s">
        <v>26</v>
      </c>
      <c r="B160" s="10" t="s">
        <v>32</v>
      </c>
      <c r="C160" s="10" t="s">
        <v>34</v>
      </c>
      <c r="D160" s="10" t="s">
        <v>36</v>
      </c>
      <c r="E160" s="10" t="s">
        <v>38</v>
      </c>
      <c r="F160" s="10" t="s">
        <v>40</v>
      </c>
      <c r="G160" s="10" t="s">
        <v>42</v>
      </c>
      <c r="H160" s="10" t="s">
        <v>44</v>
      </c>
      <c r="I160" s="11" t="s">
        <v>47</v>
      </c>
    </row>
    <row r="161" spans="1:9" ht="19" customHeight="1" x14ac:dyDescent="0.2">
      <c r="A161" s="12">
        <v>0.20833333333333329</v>
      </c>
      <c r="B161" s="13">
        <f t="shared" ref="B161:B181" si="21">IFERROR(L11/G11, 0)</f>
        <v>0.38828035083541695</v>
      </c>
      <c r="C161" s="13">
        <f t="shared" ref="C161:C181" si="22">IFERROR(L32/G32, 0)</f>
        <v>0.44483643361128933</v>
      </c>
      <c r="D161" s="13">
        <f t="shared" ref="D161:D181" si="23">IFERROR(L53/G53, 0)</f>
        <v>0.43882978723404259</v>
      </c>
      <c r="E161" s="13">
        <f t="shared" ref="E161:E181" si="24">IFERROR(L74/G74, 0)</f>
        <v>0.42126991635667754</v>
      </c>
      <c r="F161" s="13">
        <f t="shared" ref="F161:F181" si="25">IFERROR(L95/G95, 0)</f>
        <v>0.39480434871126679</v>
      </c>
      <c r="G161" s="13">
        <f t="shared" ref="G161:G181" si="26">IFERROR(L116/G116, 0)</f>
        <v>0.39052807704864517</v>
      </c>
      <c r="H161" s="13">
        <f t="shared" ref="H161:H181" si="27">IFERROR(L137/G137, 0)</f>
        <v>0.43602610168091516</v>
      </c>
      <c r="I161" s="14">
        <f t="shared" ref="I161:I181" si="28">IFERROR((L11+L32+L53+L74+L95+L116+L137)/(G11+G32+G53+G74+G95+G116+G137), 0)</f>
        <v>0.41580106457911686</v>
      </c>
    </row>
    <row r="162" spans="1:9" ht="19" customHeight="1" x14ac:dyDescent="0.2">
      <c r="A162" s="12">
        <v>0.25</v>
      </c>
      <c r="B162" s="13">
        <f t="shared" si="21"/>
        <v>0.39351346901817125</v>
      </c>
      <c r="C162" s="13">
        <f t="shared" si="22"/>
        <v>0.40637558040269012</v>
      </c>
      <c r="D162" s="13">
        <f t="shared" si="23"/>
        <v>0.39875768832592412</v>
      </c>
      <c r="E162" s="13">
        <f t="shared" si="24"/>
        <v>0.43911455549616968</v>
      </c>
      <c r="F162" s="13">
        <f t="shared" si="25"/>
        <v>0.39399520725645137</v>
      </c>
      <c r="G162" s="13">
        <f t="shared" si="26"/>
        <v>0.41676468767411629</v>
      </c>
      <c r="H162" s="13">
        <f t="shared" si="27"/>
        <v>0.42886911222053392</v>
      </c>
      <c r="I162" s="14">
        <f t="shared" si="28"/>
        <v>0.41049822964840138</v>
      </c>
    </row>
    <row r="163" spans="1:9" ht="19" customHeight="1" x14ac:dyDescent="0.2">
      <c r="A163" s="12">
        <v>0.29166666666666669</v>
      </c>
      <c r="B163" s="13">
        <f t="shared" si="21"/>
        <v>0.31562347055304796</v>
      </c>
      <c r="C163" s="13">
        <f t="shared" si="22"/>
        <v>0.37251987076569337</v>
      </c>
      <c r="D163" s="13">
        <f t="shared" si="23"/>
        <v>0.33707606821230118</v>
      </c>
      <c r="E163" s="13">
        <f t="shared" si="24"/>
        <v>0.31319717138788045</v>
      </c>
      <c r="F163" s="13">
        <f t="shared" si="25"/>
        <v>0.31157758140129949</v>
      </c>
      <c r="G163" s="13">
        <f t="shared" si="26"/>
        <v>0.33733160273911289</v>
      </c>
      <c r="H163" s="13">
        <f t="shared" si="27"/>
        <v>0.34284252394192155</v>
      </c>
      <c r="I163" s="14">
        <f t="shared" si="28"/>
        <v>0.3320149905160702</v>
      </c>
    </row>
    <row r="164" spans="1:9" ht="19" customHeight="1" x14ac:dyDescent="0.2">
      <c r="A164" s="12">
        <v>0.33333333333333331</v>
      </c>
      <c r="B164" s="13">
        <f t="shared" si="21"/>
        <v>0.28096773967858618</v>
      </c>
      <c r="C164" s="13">
        <f t="shared" si="22"/>
        <v>0.30979318734793188</v>
      </c>
      <c r="D164" s="13">
        <f t="shared" si="23"/>
        <v>0.27141209998477167</v>
      </c>
      <c r="E164" s="13">
        <f t="shared" si="24"/>
        <v>0.28888810770907303</v>
      </c>
      <c r="F164" s="13">
        <f t="shared" si="25"/>
        <v>0.27683778986221858</v>
      </c>
      <c r="G164" s="13">
        <f t="shared" si="26"/>
        <v>0.27699243472769047</v>
      </c>
      <c r="H164" s="13">
        <f t="shared" si="27"/>
        <v>0.29238346625528089</v>
      </c>
      <c r="I164" s="14">
        <f t="shared" si="28"/>
        <v>0.28505726157900063</v>
      </c>
    </row>
    <row r="165" spans="1:9" ht="19" customHeight="1" x14ac:dyDescent="0.2">
      <c r="A165" s="12">
        <v>0.375</v>
      </c>
      <c r="B165" s="13">
        <f t="shared" si="21"/>
        <v>0.29001649249702316</v>
      </c>
      <c r="C165" s="13">
        <f t="shared" si="22"/>
        <v>0.27093250623693615</v>
      </c>
      <c r="D165" s="13">
        <f t="shared" si="23"/>
        <v>0.2746616270453634</v>
      </c>
      <c r="E165" s="13">
        <f t="shared" si="24"/>
        <v>0.28110827257592286</v>
      </c>
      <c r="F165" s="13">
        <f t="shared" si="25"/>
        <v>0.2933071571359992</v>
      </c>
      <c r="G165" s="13">
        <f t="shared" si="26"/>
        <v>0.28447477235239621</v>
      </c>
      <c r="H165" s="13">
        <f t="shared" si="27"/>
        <v>0.2798496128949518</v>
      </c>
      <c r="I165" s="14">
        <f t="shared" si="28"/>
        <v>0.28182520331359512</v>
      </c>
    </row>
    <row r="166" spans="1:9" ht="19" customHeight="1" x14ac:dyDescent="0.2">
      <c r="A166" s="12">
        <v>0.41666666666666669</v>
      </c>
      <c r="B166" s="13">
        <f t="shared" si="21"/>
        <v>0.3005165435676152</v>
      </c>
      <c r="C166" s="13">
        <f t="shared" si="22"/>
        <v>0.31217981604990591</v>
      </c>
      <c r="D166" s="13">
        <f t="shared" si="23"/>
        <v>0.26787446092895617</v>
      </c>
      <c r="E166" s="13">
        <f t="shared" si="24"/>
        <v>0.27108086446659824</v>
      </c>
      <c r="F166" s="13">
        <f t="shared" si="25"/>
        <v>0.28747802737754158</v>
      </c>
      <c r="G166" s="13">
        <f t="shared" si="26"/>
        <v>0.28917901043429423</v>
      </c>
      <c r="H166" s="13">
        <f t="shared" si="27"/>
        <v>0.30073910847908919</v>
      </c>
      <c r="I166" s="14">
        <f t="shared" si="28"/>
        <v>0.2893105463863046</v>
      </c>
    </row>
    <row r="167" spans="1:9" ht="19" customHeight="1" x14ac:dyDescent="0.2">
      <c r="A167" s="12">
        <v>0.45833333333333331</v>
      </c>
      <c r="B167" s="13">
        <f t="shared" si="21"/>
        <v>0.28892090375628099</v>
      </c>
      <c r="C167" s="13">
        <f t="shared" si="22"/>
        <v>0.31228641297220572</v>
      </c>
      <c r="D167" s="13">
        <f t="shared" si="23"/>
        <v>0.25627759748896101</v>
      </c>
      <c r="E167" s="13">
        <f t="shared" si="24"/>
        <v>0.26689365296170925</v>
      </c>
      <c r="F167" s="13">
        <f t="shared" si="25"/>
        <v>0.30406858513891122</v>
      </c>
      <c r="G167" s="13">
        <f t="shared" si="26"/>
        <v>0.31504042874725408</v>
      </c>
      <c r="H167" s="13">
        <f t="shared" si="27"/>
        <v>0.30413097139538259</v>
      </c>
      <c r="I167" s="14">
        <f t="shared" si="28"/>
        <v>0.29127660946908535</v>
      </c>
    </row>
    <row r="168" spans="1:9" ht="19" customHeight="1" x14ac:dyDescent="0.2">
      <c r="A168" s="12">
        <v>0.5</v>
      </c>
      <c r="B168" s="13">
        <f t="shared" si="21"/>
        <v>0.25900992955545404</v>
      </c>
      <c r="C168" s="13">
        <f t="shared" si="22"/>
        <v>0.25869409970855606</v>
      </c>
      <c r="D168" s="13">
        <f t="shared" si="23"/>
        <v>0.23388170371637454</v>
      </c>
      <c r="E168" s="13">
        <f t="shared" si="24"/>
        <v>0.2275291504312541</v>
      </c>
      <c r="F168" s="13">
        <f t="shared" si="25"/>
        <v>0.23970408959088946</v>
      </c>
      <c r="G168" s="13">
        <f t="shared" si="26"/>
        <v>0.23968193298408916</v>
      </c>
      <c r="H168" s="13">
        <f t="shared" si="27"/>
        <v>0.24863626532949915</v>
      </c>
      <c r="I168" s="14">
        <f t="shared" si="28"/>
        <v>0.24356778578910745</v>
      </c>
    </row>
    <row r="169" spans="1:9" ht="19" customHeight="1" x14ac:dyDescent="0.2">
      <c r="A169" s="12">
        <v>0.54166666666666663</v>
      </c>
      <c r="B169" s="13">
        <f t="shared" si="21"/>
        <v>0.23738521006650931</v>
      </c>
      <c r="C169" s="13">
        <f t="shared" si="22"/>
        <v>0.23857866023702101</v>
      </c>
      <c r="D169" s="13">
        <f t="shared" si="23"/>
        <v>0.22999002293236442</v>
      </c>
      <c r="E169" s="13">
        <f t="shared" si="24"/>
        <v>0.24615582821156018</v>
      </c>
      <c r="F169" s="13">
        <f t="shared" si="25"/>
        <v>0.23465087785151242</v>
      </c>
      <c r="G169" s="13">
        <f t="shared" si="26"/>
        <v>0.23613889434917842</v>
      </c>
      <c r="H169" s="13">
        <f t="shared" si="27"/>
        <v>0.23523972615406238</v>
      </c>
      <c r="I169" s="14">
        <f t="shared" si="28"/>
        <v>0.23682616790601813</v>
      </c>
    </row>
    <row r="170" spans="1:9" ht="19" customHeight="1" x14ac:dyDescent="0.2">
      <c r="A170" s="12">
        <v>0.58333333333333337</v>
      </c>
      <c r="B170" s="13">
        <f t="shared" si="21"/>
        <v>0.2411403854000051</v>
      </c>
      <c r="C170" s="13">
        <f t="shared" si="22"/>
        <v>0.22077058724738283</v>
      </c>
      <c r="D170" s="13">
        <f t="shared" si="23"/>
        <v>0.24064666464041215</v>
      </c>
      <c r="E170" s="13">
        <f t="shared" si="24"/>
        <v>0.26334496149542552</v>
      </c>
      <c r="F170" s="13">
        <f t="shared" si="25"/>
        <v>0.26525745392798278</v>
      </c>
      <c r="G170" s="13">
        <f t="shared" si="26"/>
        <v>0.24243174985856336</v>
      </c>
      <c r="H170" s="13">
        <f t="shared" si="27"/>
        <v>0.23646639329648778</v>
      </c>
      <c r="I170" s="14">
        <f t="shared" si="28"/>
        <v>0.24342102453730985</v>
      </c>
    </row>
    <row r="171" spans="1:9" ht="19" customHeight="1" x14ac:dyDescent="0.2">
      <c r="A171" s="12">
        <v>0.625</v>
      </c>
      <c r="B171" s="13">
        <f t="shared" si="21"/>
        <v>0.3222047908696411</v>
      </c>
      <c r="C171" s="13">
        <f t="shared" si="22"/>
        <v>0.33607865436469353</v>
      </c>
      <c r="D171" s="13">
        <f t="shared" si="23"/>
        <v>0.34813322715135608</v>
      </c>
      <c r="E171" s="13">
        <f t="shared" si="24"/>
        <v>0.33334822345909537</v>
      </c>
      <c r="F171" s="13">
        <f t="shared" si="25"/>
        <v>0.30630282134297604</v>
      </c>
      <c r="G171" s="13">
        <f t="shared" si="26"/>
        <v>0.29138910257459449</v>
      </c>
      <c r="H171" s="13">
        <f t="shared" si="27"/>
        <v>0.31375276190811546</v>
      </c>
      <c r="I171" s="14">
        <f t="shared" si="28"/>
        <v>0.32082860020191895</v>
      </c>
    </row>
    <row r="172" spans="1:9" ht="19" customHeight="1" x14ac:dyDescent="0.2">
      <c r="A172" s="12">
        <v>0.66666666666666663</v>
      </c>
      <c r="B172" s="13">
        <f t="shared" si="21"/>
        <v>0.33965313838236522</v>
      </c>
      <c r="C172" s="13">
        <f t="shared" si="22"/>
        <v>0.28748447028444751</v>
      </c>
      <c r="D172" s="13">
        <f t="shared" si="23"/>
        <v>0.31907298928265349</v>
      </c>
      <c r="E172" s="13">
        <f t="shared" si="24"/>
        <v>0.34067210522083324</v>
      </c>
      <c r="F172" s="13">
        <f t="shared" si="25"/>
        <v>0.32314422674175086</v>
      </c>
      <c r="G172" s="13">
        <f t="shared" si="26"/>
        <v>0.32107667065762052</v>
      </c>
      <c r="H172" s="13">
        <f t="shared" si="27"/>
        <v>0.3489885812080914</v>
      </c>
      <c r="I172" s="14">
        <f t="shared" si="28"/>
        <v>0.32495380061020235</v>
      </c>
    </row>
    <row r="173" spans="1:9" ht="19" customHeight="1" x14ac:dyDescent="0.2">
      <c r="A173" s="12">
        <v>0.70833333333333337</v>
      </c>
      <c r="B173" s="13">
        <f t="shared" si="21"/>
        <v>0.33867344038001262</v>
      </c>
      <c r="C173" s="13">
        <f t="shared" si="22"/>
        <v>0.30772613459933407</v>
      </c>
      <c r="D173" s="13">
        <f t="shared" si="23"/>
        <v>0.32196337181489137</v>
      </c>
      <c r="E173" s="13">
        <f t="shared" si="24"/>
        <v>0.33001789800806747</v>
      </c>
      <c r="F173" s="13">
        <f t="shared" si="25"/>
        <v>0.33630342289155524</v>
      </c>
      <c r="G173" s="13">
        <f t="shared" si="26"/>
        <v>0.32001493320059377</v>
      </c>
      <c r="H173" s="13">
        <f t="shared" si="27"/>
        <v>0.33357682690416662</v>
      </c>
      <c r="I173" s="14">
        <f t="shared" si="28"/>
        <v>0.32679790165530043</v>
      </c>
    </row>
    <row r="174" spans="1:9" ht="19" customHeight="1" x14ac:dyDescent="0.2">
      <c r="A174" s="12">
        <v>0.75</v>
      </c>
      <c r="B174" s="13">
        <f t="shared" si="21"/>
        <v>0.24927371689985645</v>
      </c>
      <c r="C174" s="13">
        <f t="shared" si="22"/>
        <v>0.23412092799991657</v>
      </c>
      <c r="D174" s="13">
        <f t="shared" si="23"/>
        <v>0.24381509616408945</v>
      </c>
      <c r="E174" s="13">
        <f t="shared" si="24"/>
        <v>0.2588336430265844</v>
      </c>
      <c r="F174" s="13">
        <f t="shared" si="25"/>
        <v>0.24695983348833089</v>
      </c>
      <c r="G174" s="13">
        <f t="shared" si="26"/>
        <v>0.23210910802033433</v>
      </c>
      <c r="H174" s="13">
        <f t="shared" si="27"/>
        <v>0.25113514500193945</v>
      </c>
      <c r="I174" s="14">
        <f t="shared" si="28"/>
        <v>0.24476888457909343</v>
      </c>
    </row>
    <row r="175" spans="1:9" ht="19" customHeight="1" x14ac:dyDescent="0.2">
      <c r="A175" s="12">
        <v>0.79166666666666663</v>
      </c>
      <c r="B175" s="13">
        <f t="shared" si="21"/>
        <v>0.22162561227436431</v>
      </c>
      <c r="C175" s="13">
        <f t="shared" si="22"/>
        <v>0.23251817230924043</v>
      </c>
      <c r="D175" s="13">
        <f t="shared" si="23"/>
        <v>0.25089889276973204</v>
      </c>
      <c r="E175" s="13">
        <f t="shared" si="24"/>
        <v>0.23556098603356546</v>
      </c>
      <c r="F175" s="13">
        <f t="shared" si="25"/>
        <v>0.23852194790145961</v>
      </c>
      <c r="G175" s="13">
        <f t="shared" si="26"/>
        <v>0.24155721026164195</v>
      </c>
      <c r="H175" s="13">
        <f t="shared" si="27"/>
        <v>0.2417451016782883</v>
      </c>
      <c r="I175" s="14">
        <f t="shared" si="28"/>
        <v>0.23739114090595828</v>
      </c>
    </row>
    <row r="176" spans="1:9" ht="19" customHeight="1" x14ac:dyDescent="0.2">
      <c r="A176" s="12">
        <v>0.83333333333333337</v>
      </c>
      <c r="B176" s="13">
        <f t="shared" si="21"/>
        <v>0.26347315938760768</v>
      </c>
      <c r="C176" s="13">
        <f t="shared" si="22"/>
        <v>0.22433965304542847</v>
      </c>
      <c r="D176" s="13">
        <f t="shared" si="23"/>
        <v>0.22935430776287738</v>
      </c>
      <c r="E176" s="13">
        <f t="shared" si="24"/>
        <v>0.24824040181414436</v>
      </c>
      <c r="F176" s="13">
        <f t="shared" si="25"/>
        <v>0.25263975492645624</v>
      </c>
      <c r="G176" s="13">
        <f t="shared" si="26"/>
        <v>0.26100305554491532</v>
      </c>
      <c r="H176" s="13">
        <f t="shared" si="27"/>
        <v>0.24966053555763365</v>
      </c>
      <c r="I176" s="14">
        <f t="shared" si="28"/>
        <v>0.24647617602246114</v>
      </c>
    </row>
    <row r="177" spans="1:9" ht="19" customHeight="1" x14ac:dyDescent="0.2">
      <c r="A177" s="12">
        <v>0.875</v>
      </c>
      <c r="B177" s="13">
        <f t="shared" si="21"/>
        <v>0.24617914788343706</v>
      </c>
      <c r="C177" s="13">
        <f t="shared" si="22"/>
        <v>0.2337779355349561</v>
      </c>
      <c r="D177" s="13">
        <f t="shared" si="23"/>
        <v>0.24523801534572626</v>
      </c>
      <c r="E177" s="13">
        <f t="shared" si="24"/>
        <v>0.24107985074419211</v>
      </c>
      <c r="F177" s="13">
        <f t="shared" si="25"/>
        <v>0.22095275390542313</v>
      </c>
      <c r="G177" s="13">
        <f t="shared" si="26"/>
        <v>0.23494647752264414</v>
      </c>
      <c r="H177" s="13">
        <f t="shared" si="27"/>
        <v>0.23570579763319444</v>
      </c>
      <c r="I177" s="14">
        <f t="shared" si="28"/>
        <v>0.23668172520434594</v>
      </c>
    </row>
    <row r="178" spans="1:9" ht="19" customHeight="1" x14ac:dyDescent="0.2">
      <c r="A178" s="12">
        <v>0.91666666666666663</v>
      </c>
      <c r="B178" s="13">
        <f t="shared" si="21"/>
        <v>0.44720139764258393</v>
      </c>
      <c r="C178" s="13">
        <f t="shared" si="22"/>
        <v>0.43686857642685323</v>
      </c>
      <c r="D178" s="13">
        <f t="shared" si="23"/>
        <v>0.40405469118340404</v>
      </c>
      <c r="E178" s="13">
        <f t="shared" si="24"/>
        <v>0.44018618409605009</v>
      </c>
      <c r="F178" s="13">
        <f t="shared" si="25"/>
        <v>0.40357896413073774</v>
      </c>
      <c r="G178" s="13">
        <f t="shared" si="26"/>
        <v>0.42079860520496681</v>
      </c>
      <c r="H178" s="13">
        <f t="shared" si="27"/>
        <v>0.40158175842235005</v>
      </c>
      <c r="I178" s="14">
        <f t="shared" si="28"/>
        <v>0.4214100066936422</v>
      </c>
    </row>
    <row r="179" spans="1:9" ht="19" customHeight="1" x14ac:dyDescent="0.2">
      <c r="A179" s="12">
        <v>0.95833333333333337</v>
      </c>
      <c r="B179" s="13">
        <f t="shared" si="21"/>
        <v>0.42163196937066283</v>
      </c>
      <c r="C179" s="13">
        <f t="shared" si="22"/>
        <v>0.44584769269563762</v>
      </c>
      <c r="D179" s="13">
        <f t="shared" si="23"/>
        <v>0.41663457012025507</v>
      </c>
      <c r="E179" s="13">
        <f t="shared" si="24"/>
        <v>0.43191552521097493</v>
      </c>
      <c r="F179" s="13">
        <f t="shared" si="25"/>
        <v>0.43333260580134009</v>
      </c>
      <c r="G179" s="13">
        <f t="shared" si="26"/>
        <v>0.44259868062964008</v>
      </c>
      <c r="H179" s="13">
        <f t="shared" si="27"/>
        <v>0.37704595530374563</v>
      </c>
      <c r="I179" s="14">
        <f t="shared" si="28"/>
        <v>0.42353655763407655</v>
      </c>
    </row>
    <row r="180" spans="1:9" ht="19" customHeight="1" x14ac:dyDescent="0.2">
      <c r="A180" s="12">
        <v>0</v>
      </c>
      <c r="B180" s="13">
        <f t="shared" si="21"/>
        <v>0.45145986210565986</v>
      </c>
      <c r="C180" s="13">
        <f t="shared" si="22"/>
        <v>0.394057675502476</v>
      </c>
      <c r="D180" s="13">
        <f t="shared" si="23"/>
        <v>0.44047697621719145</v>
      </c>
      <c r="E180" s="13">
        <f t="shared" si="24"/>
        <v>0.39593456586971254</v>
      </c>
      <c r="F180" s="13">
        <f t="shared" si="25"/>
        <v>0.3815690616473566</v>
      </c>
      <c r="G180" s="13">
        <f t="shared" si="26"/>
        <v>0.43679596849326674</v>
      </c>
      <c r="H180" s="13">
        <f t="shared" si="27"/>
        <v>0.41696248487293258</v>
      </c>
      <c r="I180" s="14">
        <f t="shared" si="28"/>
        <v>0.41551352112015383</v>
      </c>
    </row>
    <row r="181" spans="1:9" ht="24" customHeight="1" x14ac:dyDescent="0.2">
      <c r="A181" s="15" t="s">
        <v>48</v>
      </c>
      <c r="B181" s="16">
        <f t="shared" si="21"/>
        <v>0.27490819774723851</v>
      </c>
      <c r="C181" s="16">
        <f t="shared" si="22"/>
        <v>0.2683302527930076</v>
      </c>
      <c r="D181" s="16">
        <f t="shared" si="23"/>
        <v>0.26763178710685759</v>
      </c>
      <c r="E181" s="16">
        <f t="shared" si="24"/>
        <v>0.27385831065651578</v>
      </c>
      <c r="F181" s="16">
        <f t="shared" si="25"/>
        <v>0.2705497240388241</v>
      </c>
      <c r="G181" s="16">
        <f t="shared" si="26"/>
        <v>0.2708571051433023</v>
      </c>
      <c r="H181" s="16">
        <f t="shared" si="27"/>
        <v>0.27421330960339435</v>
      </c>
      <c r="I181" s="17">
        <f t="shared" si="28"/>
        <v>0.27145815482459618</v>
      </c>
    </row>
  </sheetData>
  <mergeCells count="16">
    <mergeCell ref="A1:L1"/>
    <mergeCell ref="A2:L2"/>
    <mergeCell ref="D5:F5"/>
    <mergeCell ref="G5:I5"/>
    <mergeCell ref="A159:I159"/>
    <mergeCell ref="J5:L5"/>
    <mergeCell ref="A5:C5"/>
    <mergeCell ref="A9:B9"/>
    <mergeCell ref="H9:L9"/>
    <mergeCell ref="J6:L6"/>
    <mergeCell ref="A3:L3"/>
    <mergeCell ref="C9:G9"/>
    <mergeCell ref="A8:L8"/>
    <mergeCell ref="D6:F6"/>
    <mergeCell ref="A6:C6"/>
    <mergeCell ref="G6:I6"/>
  </mergeCells>
  <conditionalFormatting sqref="B161:H180">
    <cfRule type="colorScale" priority="1">
      <colorScale>
        <cfvo type="num" val="0.15"/>
        <cfvo type="num" val="0.3"/>
        <cfvo type="num" val="0.45"/>
        <color rgb="FF63BE7B"/>
        <color rgb="FFFFEB84"/>
        <color rgb="FFF8696B"/>
      </colorScale>
    </cfRule>
  </conditionalFormatting>
  <hyperlinks>
    <hyperlink ref="A1:L1" r:id="rId1" display="https://www.bizimply.com/" xr:uid="{710A1F5E-A586-924A-A7CB-DEC016AF15E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&amp; Bizimply Guide</vt:lpstr>
      <vt:lpstr>Labour Cost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Heloisa Santos</cp:lastModifiedBy>
  <dcterms:created xsi:type="dcterms:W3CDTF">2026-08-10T13:31:08Z</dcterms:created>
  <dcterms:modified xsi:type="dcterms:W3CDTF">2026-08-11T11:08:17Z</dcterms:modified>
</cp:coreProperties>
</file>